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525" windowHeight="11535" activeTab="3"/>
  </bookViews>
  <sheets>
    <sheet name="Chart4" sheetId="1" r:id="rId1"/>
    <sheet name="Chart5" sheetId="2" r:id="rId2"/>
    <sheet name="Chart2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calcPr calcId="145621"/>
</workbook>
</file>

<file path=xl/calcChain.xml><?xml version="1.0" encoding="utf-8"?>
<calcChain xmlns="http://schemas.openxmlformats.org/spreadsheetml/2006/main">
  <c r="C2" i="4" l="1"/>
  <c r="D2" i="4"/>
  <c r="I2" i="4"/>
  <c r="N2" i="4"/>
  <c r="S2" i="4"/>
  <c r="X2" i="4"/>
  <c r="Y2" i="4" s="1"/>
  <c r="AC2" i="4"/>
  <c r="AD2" i="4"/>
  <c r="AI2" i="4"/>
  <c r="AN2" i="4"/>
  <c r="AO2" i="4" s="1"/>
  <c r="C3" i="4"/>
  <c r="D3" i="4"/>
  <c r="I3" i="4"/>
  <c r="N3" i="4"/>
  <c r="S3" i="4"/>
  <c r="X3" i="4"/>
  <c r="AC3" i="4"/>
  <c r="AE6" i="4" s="1"/>
  <c r="AD3" i="4"/>
  <c r="AI3" i="4"/>
  <c r="AN3" i="4"/>
  <c r="AO6" i="4" s="1"/>
  <c r="C4" i="4"/>
  <c r="D4" i="4"/>
  <c r="I4" i="4"/>
  <c r="N4" i="4"/>
  <c r="S4" i="4"/>
  <c r="X4" i="4"/>
  <c r="AC4" i="4"/>
  <c r="AD4" i="4"/>
  <c r="AI4" i="4"/>
  <c r="AJ4" i="4"/>
  <c r="AN4" i="4"/>
  <c r="C5" i="4"/>
  <c r="D5" i="4"/>
  <c r="I5" i="4"/>
  <c r="N5" i="4"/>
  <c r="O8" i="4" s="1"/>
  <c r="S5" i="4"/>
  <c r="X5" i="4"/>
  <c r="Y5" i="4"/>
  <c r="AC5" i="4"/>
  <c r="AD5" i="4"/>
  <c r="AI5" i="4"/>
  <c r="AN5" i="4"/>
  <c r="C6" i="4"/>
  <c r="D6" i="4"/>
  <c r="I6" i="4"/>
  <c r="N6" i="4"/>
  <c r="S6" i="4"/>
  <c r="X6" i="4"/>
  <c r="AC6" i="4"/>
  <c r="AD6" i="4"/>
  <c r="AI6" i="4"/>
  <c r="AN6" i="4"/>
  <c r="C7" i="4"/>
  <c r="D7" i="4"/>
  <c r="I7" i="4"/>
  <c r="N7" i="4"/>
  <c r="S7" i="4"/>
  <c r="X7" i="4"/>
  <c r="AC7" i="4"/>
  <c r="AD7" i="4"/>
  <c r="AI7" i="4"/>
  <c r="AN7" i="4"/>
  <c r="C8" i="4"/>
  <c r="D8" i="4"/>
  <c r="I8" i="4"/>
  <c r="N8" i="4"/>
  <c r="S8" i="4"/>
  <c r="X8" i="4"/>
  <c r="AC8" i="4"/>
  <c r="AD8" i="4"/>
  <c r="AI8" i="4"/>
  <c r="AN8" i="4"/>
  <c r="AO8" i="4"/>
  <c r="C9" i="4"/>
  <c r="D9" i="4"/>
  <c r="I9" i="4"/>
  <c r="N9" i="4"/>
  <c r="S9" i="4"/>
  <c r="T9" i="4"/>
  <c r="X9" i="4"/>
  <c r="AC9" i="4"/>
  <c r="AD9" i="4"/>
  <c r="AI9" i="4"/>
  <c r="AN9" i="4"/>
  <c r="AO9" i="4"/>
  <c r="C10" i="4"/>
  <c r="D10" i="4"/>
  <c r="I10" i="4"/>
  <c r="N10" i="4"/>
  <c r="S10" i="4"/>
  <c r="X10" i="4"/>
  <c r="AC10" i="4"/>
  <c r="AD10" i="4"/>
  <c r="AI10" i="4"/>
  <c r="AN10" i="4"/>
  <c r="C11" i="4"/>
  <c r="E14" i="4" s="1"/>
  <c r="D11" i="4"/>
  <c r="E11" i="4"/>
  <c r="I11" i="4"/>
  <c r="N11" i="4"/>
  <c r="S11" i="4"/>
  <c r="X11" i="4"/>
  <c r="AC11" i="4"/>
  <c r="AE14" i="4" s="1"/>
  <c r="AD11" i="4"/>
  <c r="AI11" i="4"/>
  <c r="AN11" i="4"/>
  <c r="C12" i="4"/>
  <c r="D12" i="4"/>
  <c r="I12" i="4"/>
  <c r="N12" i="4"/>
  <c r="S12" i="4"/>
  <c r="T11" i="4" s="1"/>
  <c r="X12" i="4"/>
  <c r="AC12" i="4"/>
  <c r="AD12" i="4"/>
  <c r="AI12" i="4"/>
  <c r="AN12" i="4"/>
  <c r="AO15" i="4" s="1"/>
  <c r="C13" i="4"/>
  <c r="D13" i="4"/>
  <c r="E13" i="4"/>
  <c r="I13" i="4"/>
  <c r="J13" i="4"/>
  <c r="N13" i="4"/>
  <c r="S13" i="4"/>
  <c r="X13" i="4"/>
  <c r="AC13" i="4"/>
  <c r="AD13" i="4"/>
  <c r="AI13" i="4"/>
  <c r="AN13" i="4"/>
  <c r="C14" i="4"/>
  <c r="D14" i="4"/>
  <c r="I14" i="4"/>
  <c r="N14" i="4"/>
  <c r="S14" i="4"/>
  <c r="X14" i="4"/>
  <c r="AC14" i="4"/>
  <c r="AD14" i="4"/>
  <c r="AI14" i="4"/>
  <c r="AN14" i="4"/>
  <c r="AO14" i="4"/>
  <c r="C15" i="4"/>
  <c r="D15" i="4"/>
  <c r="I15" i="4"/>
  <c r="J15" i="4"/>
  <c r="N15" i="4"/>
  <c r="S15" i="4"/>
  <c r="X15" i="4"/>
  <c r="AC15" i="4"/>
  <c r="AD15" i="4"/>
  <c r="AI15" i="4"/>
  <c r="AN15" i="4"/>
  <c r="C16" i="4"/>
  <c r="D16" i="4"/>
  <c r="I16" i="4"/>
  <c r="J16" i="4"/>
  <c r="N16" i="4"/>
  <c r="S16" i="4"/>
  <c r="X16" i="4"/>
  <c r="AC16" i="4"/>
  <c r="AD16" i="4"/>
  <c r="AI16" i="4"/>
  <c r="AN16" i="4"/>
  <c r="C17" i="4"/>
  <c r="E20" i="4" s="1"/>
  <c r="D17" i="4"/>
  <c r="E17" i="4"/>
  <c r="I17" i="4"/>
  <c r="N17" i="4"/>
  <c r="S17" i="4"/>
  <c r="X17" i="4"/>
  <c r="AC17" i="4"/>
  <c r="AD17" i="4"/>
  <c r="AI17" i="4"/>
  <c r="AN17" i="4"/>
  <c r="AR17" i="4"/>
  <c r="C18" i="4"/>
  <c r="D18" i="4"/>
  <c r="I18" i="4"/>
  <c r="N18" i="4"/>
  <c r="O18" i="4"/>
  <c r="S18" i="4"/>
  <c r="X18" i="4"/>
  <c r="AC18" i="4"/>
  <c r="AD18" i="4"/>
  <c r="AH18" i="4"/>
  <c r="AI18" i="4"/>
  <c r="AN18" i="4"/>
  <c r="C19" i="4"/>
  <c r="D19" i="4"/>
  <c r="E19" i="4"/>
  <c r="I19" i="4"/>
  <c r="N19" i="4"/>
  <c r="S19" i="4"/>
  <c r="T22" i="4" s="1"/>
  <c r="X19" i="4"/>
  <c r="AC19" i="4"/>
  <c r="AD19" i="4"/>
  <c r="AH19" i="4"/>
  <c r="AI19" i="4"/>
  <c r="AN19" i="4"/>
  <c r="C20" i="4"/>
  <c r="D20" i="4"/>
  <c r="I20" i="4"/>
  <c r="N20" i="4"/>
  <c r="S20" i="4"/>
  <c r="X20" i="4"/>
  <c r="AC20" i="4"/>
  <c r="AE23" i="4" s="1"/>
  <c r="AD20" i="4"/>
  <c r="AE20" i="4"/>
  <c r="AH20" i="4"/>
  <c r="AI20" i="4" s="1"/>
  <c r="AN20" i="4"/>
  <c r="C21" i="4"/>
  <c r="D21" i="4"/>
  <c r="I21" i="4"/>
  <c r="N21" i="4"/>
  <c r="S21" i="4"/>
  <c r="X21" i="4"/>
  <c r="Y21" i="4"/>
  <c r="AC21" i="4"/>
  <c r="AD21" i="4"/>
  <c r="AI21" i="4"/>
  <c r="AN21" i="4"/>
  <c r="C22" i="4"/>
  <c r="D22" i="4"/>
  <c r="I22" i="4"/>
  <c r="N22" i="4"/>
  <c r="O22" i="4"/>
  <c r="S22" i="4"/>
  <c r="T25" i="4" s="1"/>
  <c r="X22" i="4"/>
  <c r="AC22" i="4"/>
  <c r="AD22" i="4"/>
  <c r="AI22" i="4"/>
  <c r="AN22" i="4"/>
  <c r="C23" i="4"/>
  <c r="D23" i="4"/>
  <c r="I23" i="4"/>
  <c r="J25" i="4" s="1"/>
  <c r="J23" i="4"/>
  <c r="N23" i="4"/>
  <c r="O24" i="4" s="1"/>
  <c r="S23" i="4"/>
  <c r="X23" i="4"/>
  <c r="AC23" i="4"/>
  <c r="AD23" i="4"/>
  <c r="AI23" i="4"/>
  <c r="AN23" i="4"/>
  <c r="C24" i="4"/>
  <c r="D24" i="4"/>
  <c r="E24" i="4"/>
  <c r="I24" i="4"/>
  <c r="N24" i="4"/>
  <c r="S24" i="4"/>
  <c r="T24" i="4"/>
  <c r="X24" i="4"/>
  <c r="Y27" i="4" s="1"/>
  <c r="Y24" i="4"/>
  <c r="AC24" i="4"/>
  <c r="AD24" i="4"/>
  <c r="AI24" i="4"/>
  <c r="AN24" i="4"/>
  <c r="AO26" i="4" s="1"/>
  <c r="AR24" i="4"/>
  <c r="C25" i="4"/>
  <c r="D25" i="4"/>
  <c r="I25" i="4"/>
  <c r="N25" i="4"/>
  <c r="S25" i="4"/>
  <c r="X25" i="4"/>
  <c r="AC25" i="4"/>
  <c r="AD25" i="4"/>
  <c r="AI25" i="4"/>
  <c r="AJ25" i="4"/>
  <c r="AN25" i="4"/>
  <c r="C26" i="4"/>
  <c r="D26" i="4"/>
  <c r="E26" i="4"/>
  <c r="I26" i="4"/>
  <c r="J29" i="4" s="1"/>
  <c r="J26" i="4"/>
  <c r="N26" i="4"/>
  <c r="S26" i="4"/>
  <c r="X26" i="4"/>
  <c r="AC26" i="4"/>
  <c r="AE29" i="4" s="1"/>
  <c r="AD26" i="4"/>
  <c r="AI26" i="4"/>
  <c r="AN26" i="4"/>
  <c r="C27" i="4"/>
  <c r="E30" i="4" s="1"/>
  <c r="D27" i="4"/>
  <c r="I27" i="4"/>
  <c r="N27" i="4"/>
  <c r="S27" i="4"/>
  <c r="X27" i="4"/>
  <c r="AC27" i="4"/>
  <c r="AD27" i="4"/>
  <c r="AI27" i="4"/>
  <c r="AN27" i="4"/>
  <c r="C28" i="4"/>
  <c r="D28" i="4"/>
  <c r="I28" i="4"/>
  <c r="J28" i="4"/>
  <c r="N28" i="4"/>
  <c r="S28" i="4"/>
  <c r="X28" i="4"/>
  <c r="AC28" i="4"/>
  <c r="AD28" i="4"/>
  <c r="AI28" i="4"/>
  <c r="AN28" i="4"/>
  <c r="C29" i="4"/>
  <c r="D29" i="4"/>
  <c r="I29" i="4"/>
  <c r="N29" i="4"/>
  <c r="S29" i="4"/>
  <c r="X29" i="4"/>
  <c r="AC29" i="4"/>
  <c r="AD29" i="4"/>
  <c r="AI29" i="4"/>
  <c r="AJ29" i="4"/>
  <c r="AN29" i="4"/>
  <c r="C30" i="4"/>
  <c r="D30" i="4"/>
  <c r="I30" i="4"/>
  <c r="N30" i="4"/>
  <c r="O30" i="4"/>
  <c r="S30" i="4"/>
  <c r="T30" i="4"/>
  <c r="X30" i="4"/>
  <c r="AC30" i="4"/>
  <c r="AD30" i="4"/>
  <c r="AI30" i="4"/>
  <c r="AN30" i="4"/>
  <c r="C31" i="4"/>
  <c r="D31" i="4"/>
  <c r="I31" i="4"/>
  <c r="J31" i="4"/>
  <c r="N31" i="4"/>
  <c r="S31" i="4"/>
  <c r="X31" i="4"/>
  <c r="AC31" i="4"/>
  <c r="AD31" i="4"/>
  <c r="AI31" i="4"/>
  <c r="AN31" i="4"/>
  <c r="C32" i="4"/>
  <c r="D32" i="4"/>
  <c r="I32" i="4"/>
  <c r="N32" i="4"/>
  <c r="S32" i="4"/>
  <c r="X32" i="4"/>
  <c r="AC32" i="4"/>
  <c r="AD32" i="4"/>
  <c r="AI32" i="4"/>
  <c r="AN32" i="4"/>
  <c r="C33" i="4"/>
  <c r="D33" i="4"/>
  <c r="I33" i="4"/>
  <c r="N33" i="4"/>
  <c r="S33" i="4"/>
  <c r="X33" i="4"/>
  <c r="AC33" i="4"/>
  <c r="AD33" i="4"/>
  <c r="AE33" i="4"/>
  <c r="AI33" i="4"/>
  <c r="AJ36" i="4" s="1"/>
  <c r="AN33" i="4"/>
  <c r="C34" i="4"/>
  <c r="D34" i="4"/>
  <c r="I34" i="4"/>
  <c r="N34" i="4"/>
  <c r="S34" i="4"/>
  <c r="X34" i="4"/>
  <c r="AC34" i="4"/>
  <c r="AD34" i="4"/>
  <c r="AI34" i="4"/>
  <c r="AN34" i="4"/>
  <c r="C35" i="4"/>
  <c r="D35" i="4"/>
  <c r="I35" i="4"/>
  <c r="N35" i="4"/>
  <c r="S35" i="4"/>
  <c r="T34" i="4" s="1"/>
  <c r="T35" i="4"/>
  <c r="X35" i="4"/>
  <c r="AC35" i="4"/>
  <c r="AD35" i="4"/>
  <c r="AI35" i="4"/>
  <c r="AJ35" i="4"/>
  <c r="AN35" i="4"/>
  <c r="C36" i="4"/>
  <c r="D36" i="4"/>
  <c r="I36" i="4"/>
  <c r="N36" i="4"/>
  <c r="S36" i="4"/>
  <c r="X36" i="4"/>
  <c r="AC36" i="4"/>
  <c r="AD36" i="4"/>
  <c r="AI36" i="4"/>
  <c r="AN36" i="4"/>
  <c r="C37" i="4"/>
  <c r="D37" i="4"/>
  <c r="I37" i="4"/>
  <c r="N37" i="4"/>
  <c r="S37" i="4"/>
  <c r="X37" i="4"/>
  <c r="AC37" i="4"/>
  <c r="AD37" i="4"/>
  <c r="AI37" i="4"/>
  <c r="AN37" i="4"/>
  <c r="C38" i="4"/>
  <c r="D38" i="4"/>
  <c r="I38" i="4"/>
  <c r="N38" i="4"/>
  <c r="S38" i="4"/>
  <c r="T37" i="4" s="1"/>
  <c r="T38" i="4"/>
  <c r="X38" i="4"/>
  <c r="AC38" i="4"/>
  <c r="AD38" i="4"/>
  <c r="AI38" i="4"/>
  <c r="AN38" i="4"/>
  <c r="AO41" i="4" s="1"/>
  <c r="C39" i="4"/>
  <c r="D39" i="4"/>
  <c r="I39" i="4"/>
  <c r="N39" i="4"/>
  <c r="S39" i="4"/>
  <c r="X39" i="4"/>
  <c r="AC39" i="4"/>
  <c r="AD39" i="4"/>
  <c r="AI39" i="4"/>
  <c r="AN39" i="4"/>
  <c r="C40" i="4"/>
  <c r="D40" i="4"/>
  <c r="I40" i="4"/>
  <c r="N40" i="4"/>
  <c r="S40" i="4"/>
  <c r="X40" i="4"/>
  <c r="AC40" i="4"/>
  <c r="AD40" i="4"/>
  <c r="AI40" i="4"/>
  <c r="AN40" i="4"/>
  <c r="C41" i="4"/>
  <c r="E40" i="4" s="1"/>
  <c r="D41" i="4"/>
  <c r="I41" i="4"/>
  <c r="N41" i="4"/>
  <c r="S41" i="4"/>
  <c r="T41" i="4"/>
  <c r="X41" i="4"/>
  <c r="AC41" i="4"/>
  <c r="AD41" i="4"/>
  <c r="AI41" i="4"/>
  <c r="AJ40" i="4" s="1"/>
  <c r="AN41" i="4"/>
  <c r="C42" i="4"/>
  <c r="D42" i="4"/>
  <c r="I42" i="4"/>
  <c r="N42" i="4"/>
  <c r="O42" i="4"/>
  <c r="S42" i="4"/>
  <c r="T43" i="4" s="1"/>
  <c r="X42" i="4"/>
  <c r="AC42" i="4"/>
  <c r="AD42" i="4"/>
  <c r="AI42" i="4"/>
  <c r="AN42" i="4"/>
  <c r="AO45" i="4" s="1"/>
  <c r="AO42" i="4"/>
  <c r="C43" i="4"/>
  <c r="D43" i="4"/>
  <c r="I43" i="4"/>
  <c r="N43" i="4"/>
  <c r="S43" i="4"/>
  <c r="X43" i="4"/>
  <c r="AC43" i="4"/>
  <c r="AD43" i="4"/>
  <c r="AE43" i="4"/>
  <c r="AI43" i="4"/>
  <c r="AN43" i="4"/>
  <c r="C44" i="4"/>
  <c r="D44" i="4"/>
  <c r="E44" i="4"/>
  <c r="I44" i="4"/>
  <c r="N44" i="4"/>
  <c r="S44" i="4"/>
  <c r="X44" i="4"/>
  <c r="Y44" i="4"/>
  <c r="AC44" i="4"/>
  <c r="AD44" i="4"/>
  <c r="AI44" i="4"/>
  <c r="AN44" i="4"/>
  <c r="AO46" i="4" s="1"/>
  <c r="AR44" i="4"/>
  <c r="C45" i="4"/>
  <c r="D45" i="4"/>
  <c r="I45" i="4"/>
  <c r="J45" i="4"/>
  <c r="N45" i="4"/>
  <c r="S45" i="4"/>
  <c r="X45" i="4"/>
  <c r="AC45" i="4"/>
  <c r="AD45" i="4"/>
  <c r="AI45" i="4"/>
  <c r="AN45" i="4"/>
  <c r="C46" i="4"/>
  <c r="D46" i="4"/>
  <c r="I46" i="4"/>
  <c r="N46" i="4"/>
  <c r="S46" i="4"/>
  <c r="X46" i="4"/>
  <c r="AC46" i="4"/>
  <c r="AE49" i="4" s="1"/>
  <c r="AD46" i="4"/>
  <c r="AI46" i="4"/>
  <c r="AN46" i="4"/>
  <c r="C47" i="4"/>
  <c r="D47" i="4"/>
  <c r="I47" i="4"/>
  <c r="N47" i="4"/>
  <c r="S47" i="4"/>
  <c r="X47" i="4"/>
  <c r="Y46" i="4" s="1"/>
  <c r="AC47" i="4"/>
  <c r="AD47" i="4"/>
  <c r="AI47" i="4"/>
  <c r="AJ47" i="4"/>
  <c r="AN47" i="4"/>
  <c r="C48" i="4"/>
  <c r="D48" i="4"/>
  <c r="I48" i="4"/>
  <c r="N48" i="4"/>
  <c r="S48" i="4"/>
  <c r="X48" i="4"/>
  <c r="AC48" i="4"/>
  <c r="AD48" i="4"/>
  <c r="AI48" i="4"/>
  <c r="AN48" i="4"/>
  <c r="C49" i="4"/>
  <c r="D49" i="4"/>
  <c r="I49" i="4"/>
  <c r="J49" i="4"/>
  <c r="N49" i="4"/>
  <c r="S49" i="4"/>
  <c r="X49" i="4"/>
  <c r="AC49" i="4"/>
  <c r="AE48" i="4" s="1"/>
  <c r="AD49" i="4"/>
  <c r="AI49" i="4"/>
  <c r="AJ52" i="4" s="1"/>
  <c r="AN49" i="4"/>
  <c r="C50" i="4"/>
  <c r="D50" i="4"/>
  <c r="I50" i="4"/>
  <c r="N50" i="4"/>
  <c r="O50" i="4"/>
  <c r="S50" i="4"/>
  <c r="T50" i="4"/>
  <c r="X50" i="4"/>
  <c r="AC50" i="4"/>
  <c r="AD50" i="4"/>
  <c r="AI50" i="4"/>
  <c r="AJ50" i="4"/>
  <c r="AN50" i="4"/>
  <c r="AO50" i="4"/>
  <c r="C51" i="4"/>
  <c r="D51" i="4"/>
  <c r="I51" i="4"/>
  <c r="N51" i="4"/>
  <c r="S51" i="4"/>
  <c r="T51" i="4"/>
  <c r="X51" i="4"/>
  <c r="AC51" i="4"/>
  <c r="AD51" i="4"/>
  <c r="AI51" i="4"/>
  <c r="AJ51" i="4"/>
  <c r="AN51" i="4"/>
  <c r="C52" i="4"/>
  <c r="D52" i="4"/>
  <c r="I52" i="4"/>
  <c r="N52" i="4"/>
  <c r="O51" i="4" s="1"/>
  <c r="S52" i="4"/>
  <c r="X52" i="4"/>
  <c r="AC52" i="4"/>
  <c r="AD52" i="4"/>
  <c r="AI52" i="4"/>
  <c r="AN52" i="4"/>
  <c r="C53" i="4"/>
  <c r="D53" i="4"/>
  <c r="I53" i="4"/>
  <c r="N53" i="4"/>
  <c r="S53" i="4"/>
  <c r="X53" i="4"/>
  <c r="AC53" i="4"/>
  <c r="AD53" i="4"/>
  <c r="AE53" i="4"/>
  <c r="AI53" i="4"/>
  <c r="AN53" i="4"/>
  <c r="C54" i="4"/>
  <c r="E57" i="4" s="1"/>
  <c r="D54" i="4"/>
  <c r="I54" i="4"/>
  <c r="J54" i="4"/>
  <c r="N54" i="4"/>
  <c r="S54" i="4"/>
  <c r="X54" i="4"/>
  <c r="AC54" i="4"/>
  <c r="AD54" i="4"/>
  <c r="AI54" i="4"/>
  <c r="AN54" i="4"/>
  <c r="C55" i="4"/>
  <c r="D55" i="4"/>
  <c r="I55" i="4"/>
  <c r="N55" i="4"/>
  <c r="S55" i="4"/>
  <c r="T55" i="4"/>
  <c r="X55" i="4"/>
  <c r="AC55" i="4"/>
  <c r="AD55" i="4"/>
  <c r="AI55" i="4"/>
  <c r="AJ55" i="4"/>
  <c r="AN55" i="4"/>
  <c r="AO55" i="4"/>
  <c r="C56" i="4"/>
  <c r="D56" i="4"/>
  <c r="I56" i="4"/>
  <c r="N56" i="4"/>
  <c r="S56" i="4"/>
  <c r="T59" i="4" s="1"/>
  <c r="X56" i="4"/>
  <c r="AC56" i="4"/>
  <c r="AD56" i="4"/>
  <c r="AI56" i="4"/>
  <c r="AN56" i="4"/>
  <c r="C57" i="4"/>
  <c r="D57" i="4"/>
  <c r="I57" i="4"/>
  <c r="N57" i="4"/>
  <c r="S57" i="4"/>
  <c r="X57" i="4"/>
  <c r="Y57" i="4"/>
  <c r="AC57" i="4"/>
  <c r="AD57" i="4"/>
  <c r="AI57" i="4"/>
  <c r="AJ57" i="4"/>
  <c r="AN57" i="4"/>
  <c r="C58" i="4"/>
  <c r="D58" i="4"/>
  <c r="I58" i="4"/>
  <c r="J58" i="4"/>
  <c r="N58" i="4"/>
  <c r="S58" i="4"/>
  <c r="X58" i="4"/>
  <c r="Y61" i="4" s="1"/>
  <c r="AC58" i="4"/>
  <c r="AD58" i="4"/>
  <c r="AI58" i="4"/>
  <c r="AJ60" i="4" s="1"/>
  <c r="AJ58" i="4"/>
  <c r="AN58" i="4"/>
  <c r="C59" i="4"/>
  <c r="D59" i="4"/>
  <c r="I59" i="4"/>
  <c r="N59" i="4"/>
  <c r="S59" i="4"/>
  <c r="X59" i="4"/>
  <c r="AC59" i="4"/>
  <c r="AD59" i="4"/>
  <c r="AE59" i="4"/>
  <c r="AI59" i="4"/>
  <c r="AN59" i="4"/>
  <c r="C60" i="4"/>
  <c r="D60" i="4"/>
  <c r="I60" i="4"/>
  <c r="N60" i="4"/>
  <c r="O60" i="4"/>
  <c r="S60" i="4"/>
  <c r="X60" i="4"/>
  <c r="Y63" i="4" s="1"/>
  <c r="AC60" i="4"/>
  <c r="AD60" i="4"/>
  <c r="AI60" i="4"/>
  <c r="AN60" i="4"/>
  <c r="C61" i="4"/>
  <c r="D61" i="4"/>
  <c r="I61" i="4"/>
  <c r="N61" i="4"/>
  <c r="O61" i="4"/>
  <c r="S61" i="4"/>
  <c r="X61" i="4"/>
  <c r="AC61" i="4"/>
  <c r="AD61" i="4"/>
  <c r="AE61" i="4"/>
  <c r="AI61" i="4"/>
  <c r="AN61" i="4"/>
  <c r="AO64" i="4" s="1"/>
  <c r="C62" i="4"/>
  <c r="D62" i="4"/>
  <c r="I62" i="4"/>
  <c r="N62" i="4"/>
  <c r="S62" i="4"/>
  <c r="X62" i="4"/>
  <c r="AC62" i="4"/>
  <c r="AD62" i="4"/>
  <c r="AI62" i="4"/>
  <c r="AN62" i="4"/>
  <c r="AO60" i="4" s="1"/>
  <c r="C63" i="4"/>
  <c r="D63" i="4"/>
  <c r="I63" i="4"/>
  <c r="N63" i="4"/>
  <c r="S63" i="4"/>
  <c r="X63" i="4"/>
  <c r="AC63" i="4"/>
  <c r="AD63" i="4"/>
  <c r="AE63" i="4"/>
  <c r="AI63" i="4"/>
  <c r="AN63" i="4"/>
  <c r="C64" i="4"/>
  <c r="D64" i="4"/>
  <c r="I64" i="4"/>
  <c r="N64" i="4"/>
  <c r="S64" i="4"/>
  <c r="X64" i="4"/>
  <c r="AC64" i="4"/>
  <c r="AD64" i="4"/>
  <c r="AI64" i="4"/>
  <c r="AN64" i="4"/>
  <c r="C65" i="4"/>
  <c r="D65" i="4"/>
  <c r="I65" i="4"/>
  <c r="N65" i="4"/>
  <c r="S65" i="4"/>
  <c r="X65" i="4"/>
  <c r="AC65" i="4"/>
  <c r="AD65" i="4"/>
  <c r="AI65" i="4"/>
  <c r="AN65" i="4"/>
  <c r="C66" i="4"/>
  <c r="D66" i="4"/>
  <c r="I66" i="4"/>
  <c r="N66" i="4"/>
  <c r="S66" i="4"/>
  <c r="X66" i="4"/>
  <c r="AC66" i="4"/>
  <c r="AD66" i="4"/>
  <c r="AI66" i="4"/>
  <c r="AJ68" i="4" s="1"/>
  <c r="AN66" i="4"/>
  <c r="C67" i="4"/>
  <c r="D67" i="4"/>
  <c r="I67" i="4"/>
  <c r="J69" i="4" s="1"/>
  <c r="N67" i="4"/>
  <c r="S67" i="4"/>
  <c r="X67" i="4"/>
  <c r="AC67" i="4"/>
  <c r="AD67" i="4"/>
  <c r="AI67" i="4"/>
  <c r="AN67" i="4"/>
  <c r="AO67" i="4"/>
  <c r="C68" i="4"/>
  <c r="D68" i="4"/>
  <c r="I68" i="4"/>
  <c r="N68" i="4"/>
  <c r="S68" i="4"/>
  <c r="X68" i="4"/>
  <c r="Y68" i="4"/>
  <c r="AC68" i="4"/>
  <c r="AD68" i="4"/>
  <c r="AI68" i="4"/>
  <c r="AJ69" i="4" s="1"/>
  <c r="AN68" i="4"/>
  <c r="C69" i="4"/>
  <c r="D69" i="4"/>
  <c r="I69" i="4"/>
  <c r="N69" i="4"/>
  <c r="S69" i="4"/>
  <c r="X69" i="4"/>
  <c r="AC69" i="4"/>
  <c r="AD69" i="4"/>
  <c r="AE69" i="4"/>
  <c r="AI69" i="4"/>
  <c r="AN69" i="4"/>
  <c r="C70" i="4"/>
  <c r="D70" i="4"/>
  <c r="I70" i="4"/>
  <c r="N70" i="4"/>
  <c r="S70" i="4"/>
  <c r="X70" i="4"/>
  <c r="AC70" i="4"/>
  <c r="AD70" i="4"/>
  <c r="AI70" i="4"/>
  <c r="AN70" i="4"/>
  <c r="AR70" i="4"/>
  <c r="C71" i="4"/>
  <c r="E70" i="4" s="1"/>
  <c r="D71" i="4"/>
  <c r="I71" i="4"/>
  <c r="N71" i="4"/>
  <c r="S71" i="4"/>
  <c r="T71" i="4"/>
  <c r="X71" i="4"/>
  <c r="AC71" i="4"/>
  <c r="AD71" i="4"/>
  <c r="AI71" i="4"/>
  <c r="AJ71" i="4"/>
  <c r="AN71" i="4"/>
  <c r="AO73" i="4" s="1"/>
  <c r="AO71" i="4"/>
  <c r="C72" i="4"/>
  <c r="D72" i="4"/>
  <c r="I72" i="4"/>
  <c r="N72" i="4"/>
  <c r="S72" i="4"/>
  <c r="T75" i="4" s="1"/>
  <c r="X72" i="4"/>
  <c r="AC72" i="4"/>
  <c r="AD72" i="4"/>
  <c r="AI72" i="4"/>
  <c r="AN72" i="4"/>
  <c r="C73" i="4"/>
  <c r="D73" i="4"/>
  <c r="I73" i="4"/>
  <c r="N73" i="4"/>
  <c r="S73" i="4"/>
  <c r="X73" i="4"/>
  <c r="Y73" i="4"/>
  <c r="AC73" i="4"/>
  <c r="AD73" i="4"/>
  <c r="AI73" i="4"/>
  <c r="AN73" i="4"/>
  <c r="C74" i="4"/>
  <c r="D74" i="4"/>
  <c r="E74" i="4"/>
  <c r="I74" i="4"/>
  <c r="N74" i="4"/>
  <c r="S74" i="4"/>
  <c r="T74" i="4"/>
  <c r="X74" i="4"/>
  <c r="AC74" i="4"/>
  <c r="AD74" i="4"/>
  <c r="AI74" i="4"/>
  <c r="AN74" i="4"/>
  <c r="AO74" i="4"/>
  <c r="AR74" i="4"/>
  <c r="C75" i="4"/>
  <c r="D75" i="4"/>
  <c r="I75" i="4"/>
  <c r="N75" i="4"/>
  <c r="O75" i="4"/>
  <c r="S75" i="4"/>
  <c r="X75" i="4"/>
  <c r="AC75" i="4"/>
  <c r="AD75" i="4"/>
  <c r="AI75" i="4"/>
  <c r="AN75" i="4"/>
  <c r="C76" i="4"/>
  <c r="D76" i="4"/>
  <c r="I76" i="4"/>
  <c r="N76" i="4"/>
  <c r="S76" i="4"/>
  <c r="X76" i="4"/>
  <c r="AC76" i="4"/>
  <c r="AE75" i="4" s="1"/>
  <c r="AD76" i="4"/>
  <c r="AI76" i="4"/>
  <c r="AJ76" i="4"/>
  <c r="AN76" i="4"/>
  <c r="C77" i="4"/>
  <c r="D77" i="4"/>
  <c r="I77" i="4"/>
  <c r="J80" i="4" s="1"/>
  <c r="N77" i="4"/>
  <c r="S77" i="4"/>
  <c r="X77" i="4"/>
  <c r="Y80" i="4" s="1"/>
  <c r="AC77" i="4"/>
  <c r="AD77" i="4"/>
  <c r="AI77" i="4"/>
  <c r="AN77" i="4"/>
  <c r="C78" i="4"/>
  <c r="D78" i="4"/>
  <c r="I78" i="4"/>
  <c r="N78" i="4"/>
  <c r="S78" i="4"/>
  <c r="X78" i="4"/>
  <c r="Y79" i="4" s="1"/>
  <c r="AC78" i="4"/>
  <c r="AD78" i="4"/>
  <c r="AI78" i="4"/>
  <c r="AJ81" i="4" s="1"/>
  <c r="AN78" i="4"/>
  <c r="C79" i="4"/>
  <c r="E78" i="4" s="1"/>
  <c r="D79" i="4"/>
  <c r="E79" i="4"/>
  <c r="I79" i="4"/>
  <c r="N79" i="4"/>
  <c r="S79" i="4"/>
  <c r="T82" i="4" s="1"/>
  <c r="X79" i="4"/>
  <c r="AC79" i="4"/>
  <c r="AD79" i="4"/>
  <c r="AI79" i="4"/>
  <c r="AN79" i="4"/>
  <c r="C80" i="4"/>
  <c r="D80" i="4"/>
  <c r="I80" i="4"/>
  <c r="J82" i="4" s="1"/>
  <c r="N80" i="4"/>
  <c r="S80" i="4"/>
  <c r="X80" i="4"/>
  <c r="AC80" i="4"/>
  <c r="AD80" i="4"/>
  <c r="AI80" i="4"/>
  <c r="AN80" i="4"/>
  <c r="AO80" i="4"/>
  <c r="C81" i="4"/>
  <c r="D81" i="4"/>
  <c r="I81" i="4"/>
  <c r="N81" i="4"/>
  <c r="O81" i="4"/>
  <c r="S81" i="4"/>
  <c r="X81" i="4"/>
  <c r="AC81" i="4"/>
  <c r="AD81" i="4"/>
  <c r="AI81" i="4"/>
  <c r="AN81" i="4"/>
  <c r="AO82" i="4" s="1"/>
  <c r="AO81" i="4"/>
  <c r="C82" i="4"/>
  <c r="D82" i="4"/>
  <c r="I82" i="4"/>
  <c r="N82" i="4"/>
  <c r="S82" i="4"/>
  <c r="X82" i="4"/>
  <c r="AC82" i="4"/>
  <c r="AD82" i="4"/>
  <c r="AI82" i="4"/>
  <c r="AJ85" i="4" s="1"/>
  <c r="AN82" i="4"/>
  <c r="C83" i="4"/>
  <c r="D83" i="4"/>
  <c r="E83" i="4"/>
  <c r="I83" i="4"/>
  <c r="N83" i="4"/>
  <c r="S83" i="4"/>
  <c r="X83" i="4"/>
  <c r="AC83" i="4"/>
  <c r="AD83" i="4"/>
  <c r="AI83" i="4"/>
  <c r="AN83" i="4"/>
  <c r="C84" i="4"/>
  <c r="D84" i="4"/>
  <c r="I84" i="4"/>
  <c r="N84" i="4"/>
  <c r="S84" i="4"/>
  <c r="X84" i="4"/>
  <c r="Y87" i="4" s="1"/>
  <c r="AC84" i="4"/>
  <c r="AD84" i="4"/>
  <c r="AI84" i="4"/>
  <c r="AN84" i="4"/>
  <c r="C85" i="4"/>
  <c r="D85" i="4"/>
  <c r="I85" i="4"/>
  <c r="J85" i="4"/>
  <c r="N85" i="4"/>
  <c r="O88" i="4" s="1"/>
  <c r="S85" i="4"/>
  <c r="X85" i="4"/>
  <c r="Y85" i="4"/>
  <c r="AC85" i="4"/>
  <c r="AD85" i="4"/>
  <c r="AI85" i="4"/>
  <c r="AN85" i="4"/>
  <c r="C86" i="4"/>
  <c r="D86" i="4"/>
  <c r="I86" i="4"/>
  <c r="N86" i="4"/>
  <c r="S86" i="4"/>
  <c r="X86" i="4"/>
  <c r="Y86" i="4"/>
  <c r="AC86" i="4"/>
  <c r="AD86" i="4"/>
  <c r="AI86" i="4"/>
  <c r="AN86" i="4"/>
  <c r="C87" i="4"/>
  <c r="D87" i="4"/>
  <c r="I87" i="4"/>
  <c r="N87" i="4"/>
  <c r="S87" i="4"/>
  <c r="T90" i="4" s="1"/>
  <c r="X87" i="4"/>
  <c r="AC87" i="4"/>
  <c r="AD87" i="4"/>
  <c r="AI87" i="4"/>
  <c r="AN87" i="4"/>
  <c r="C88" i="4"/>
  <c r="D88" i="4"/>
  <c r="I88" i="4"/>
  <c r="J88" i="4"/>
  <c r="N88" i="4"/>
  <c r="S88" i="4"/>
  <c r="X88" i="4"/>
  <c r="AC88" i="4"/>
  <c r="AD88" i="4"/>
  <c r="AI88" i="4"/>
  <c r="AN88" i="4"/>
  <c r="AO91" i="4" s="1"/>
  <c r="C89" i="4"/>
  <c r="D89" i="4"/>
  <c r="I89" i="4"/>
  <c r="N89" i="4"/>
  <c r="S89" i="4"/>
  <c r="X89" i="4"/>
  <c r="Y89" i="4"/>
  <c r="AC89" i="4"/>
  <c r="AD89" i="4"/>
  <c r="AI89" i="4"/>
  <c r="AN89" i="4"/>
  <c r="AR89" i="4"/>
  <c r="C90" i="4"/>
  <c r="D90" i="4"/>
  <c r="I90" i="4"/>
  <c r="N90" i="4"/>
  <c r="O91" i="4" s="1"/>
  <c r="S90" i="4"/>
  <c r="X90" i="4"/>
  <c r="AC90" i="4"/>
  <c r="AE92" i="4" s="1"/>
  <c r="AD90" i="4"/>
  <c r="AI90" i="4"/>
  <c r="AN90" i="4"/>
  <c r="C91" i="4"/>
  <c r="D91" i="4"/>
  <c r="E91" i="4"/>
  <c r="I91" i="4"/>
  <c r="J91" i="4"/>
  <c r="N91" i="4"/>
  <c r="S91" i="4"/>
  <c r="X91" i="4"/>
  <c r="AC91" i="4"/>
  <c r="AD91" i="4"/>
  <c r="AI91" i="4"/>
  <c r="AN91" i="4"/>
  <c r="C92" i="4"/>
  <c r="E89" i="4" s="1"/>
  <c r="D92" i="4"/>
  <c r="I92" i="4"/>
  <c r="N92" i="4"/>
  <c r="S92" i="4"/>
  <c r="T92" i="4"/>
  <c r="X92" i="4"/>
  <c r="AC92" i="4"/>
  <c r="AD92" i="4"/>
  <c r="AI92" i="4"/>
  <c r="AN92" i="4"/>
  <c r="C93" i="4"/>
  <c r="D93" i="4"/>
  <c r="I93" i="4"/>
  <c r="J93" i="4"/>
  <c r="N93" i="4"/>
  <c r="O93" i="4"/>
  <c r="S93" i="4"/>
  <c r="X93" i="4"/>
  <c r="AC93" i="4"/>
  <c r="AD93" i="4"/>
  <c r="AE93" i="4"/>
  <c r="AI93" i="4"/>
  <c r="AN93" i="4"/>
  <c r="AO96" i="4" s="1"/>
  <c r="C94" i="4"/>
  <c r="D94" i="4"/>
  <c r="I94" i="4"/>
  <c r="N94" i="4"/>
  <c r="S94" i="4"/>
  <c r="X94" i="4"/>
  <c r="Y91" i="4" s="1"/>
  <c r="AC94" i="4"/>
  <c r="AD94" i="4"/>
  <c r="AI94" i="4"/>
  <c r="AN94" i="4"/>
  <c r="C95" i="4"/>
  <c r="E97" i="4" s="1"/>
  <c r="D95" i="4"/>
  <c r="E95" i="4"/>
  <c r="I95" i="4"/>
  <c r="N95" i="4"/>
  <c r="S95" i="4"/>
  <c r="X95" i="4"/>
  <c r="AC95" i="4"/>
  <c r="AD95" i="4"/>
  <c r="AI95" i="4"/>
  <c r="AN95" i="4"/>
  <c r="C96" i="4"/>
  <c r="D96" i="4"/>
  <c r="I96" i="4"/>
  <c r="J95" i="4" s="1"/>
  <c r="J96" i="4"/>
  <c r="N96" i="4"/>
  <c r="S96" i="4"/>
  <c r="X96" i="4"/>
  <c r="AC96" i="4"/>
  <c r="AD96" i="4"/>
  <c r="AE96" i="4"/>
  <c r="AI96" i="4"/>
  <c r="AN96" i="4"/>
  <c r="C97" i="4"/>
  <c r="D97" i="4"/>
  <c r="I97" i="4"/>
  <c r="N97" i="4"/>
  <c r="S97" i="4"/>
  <c r="X97" i="4"/>
  <c r="Y97" i="4"/>
  <c r="AC97" i="4"/>
  <c r="AD97" i="4"/>
  <c r="AI97" i="4"/>
  <c r="AN97" i="4"/>
  <c r="C98" i="4"/>
  <c r="D98" i="4"/>
  <c r="E98" i="4"/>
  <c r="I98" i="4"/>
  <c r="N98" i="4"/>
  <c r="O101" i="4" s="1"/>
  <c r="O98" i="4"/>
  <c r="S98" i="4"/>
  <c r="X98" i="4"/>
  <c r="AC98" i="4"/>
  <c r="AD98" i="4"/>
  <c r="AI98" i="4"/>
  <c r="AJ101" i="4" s="1"/>
  <c r="AN98" i="4"/>
  <c r="C99" i="4"/>
  <c r="D99" i="4"/>
  <c r="I99" i="4"/>
  <c r="J99" i="4"/>
  <c r="N99" i="4"/>
  <c r="S99" i="4"/>
  <c r="X99" i="4"/>
  <c r="Y99" i="4"/>
  <c r="AC99" i="4"/>
  <c r="AD99" i="4"/>
  <c r="AI99" i="4"/>
  <c r="AJ102" i="4" s="1"/>
  <c r="AN99" i="4"/>
  <c r="C100" i="4"/>
  <c r="D100" i="4"/>
  <c r="I100" i="4"/>
  <c r="J97" i="4" s="1"/>
  <c r="N100" i="4"/>
  <c r="S100" i="4"/>
  <c r="X100" i="4"/>
  <c r="Y100" i="4"/>
  <c r="AC100" i="4"/>
  <c r="AD100" i="4"/>
  <c r="AI100" i="4"/>
  <c r="AN100" i="4"/>
  <c r="C101" i="4"/>
  <c r="E99" i="4" s="1"/>
  <c r="D101" i="4"/>
  <c r="I101" i="4"/>
  <c r="N101" i="4"/>
  <c r="S101" i="4"/>
  <c r="T104" i="4" s="1"/>
  <c r="X101" i="4"/>
  <c r="AC101" i="4"/>
  <c r="AD101" i="4"/>
  <c r="AI101" i="4"/>
  <c r="AJ103" i="4" s="1"/>
  <c r="AN101" i="4"/>
  <c r="AO100" i="4" s="1"/>
  <c r="C102" i="4"/>
  <c r="D102" i="4"/>
  <c r="I102" i="4"/>
  <c r="J102" i="4"/>
  <c r="N102" i="4"/>
  <c r="S102" i="4"/>
  <c r="X102" i="4"/>
  <c r="Y105" i="4" s="1"/>
  <c r="AC102" i="4"/>
  <c r="AD102" i="4"/>
  <c r="AI102" i="4"/>
  <c r="AN102" i="4"/>
  <c r="AO102" i="4"/>
  <c r="C103" i="4"/>
  <c r="D103" i="4"/>
  <c r="E103" i="4"/>
  <c r="I103" i="4"/>
  <c r="J106" i="4" s="1"/>
  <c r="N103" i="4"/>
  <c r="S103" i="4"/>
  <c r="X103" i="4"/>
  <c r="Y106" i="4" s="1"/>
  <c r="Y103" i="4"/>
  <c r="AC103" i="4"/>
  <c r="AD103" i="4"/>
  <c r="AI103" i="4"/>
  <c r="AN103" i="4"/>
  <c r="AO105" i="4" s="1"/>
  <c r="AR103" i="4"/>
  <c r="C104" i="4"/>
  <c r="D104" i="4"/>
  <c r="I104" i="4"/>
  <c r="N104" i="4"/>
  <c r="S104" i="4"/>
  <c r="X104" i="4"/>
  <c r="AC104" i="4"/>
  <c r="AD104" i="4"/>
  <c r="AI104" i="4"/>
  <c r="AN104" i="4"/>
  <c r="C105" i="4"/>
  <c r="E107" i="4" s="1"/>
  <c r="D105" i="4"/>
  <c r="E105" i="4"/>
  <c r="I105" i="4"/>
  <c r="N105" i="4"/>
  <c r="S105" i="4"/>
  <c r="X105" i="4"/>
  <c r="AC105" i="4"/>
  <c r="AD105" i="4"/>
  <c r="AI105" i="4"/>
  <c r="AN105" i="4"/>
  <c r="AO106" i="4" s="1"/>
  <c r="AR105" i="4"/>
  <c r="C106" i="4"/>
  <c r="E109" i="4" s="1"/>
  <c r="D106" i="4"/>
  <c r="I106" i="4"/>
  <c r="N106" i="4"/>
  <c r="S106" i="4"/>
  <c r="X106" i="4"/>
  <c r="AC106" i="4"/>
  <c r="AD106" i="4"/>
  <c r="AE106" i="4"/>
  <c r="AI106" i="4"/>
  <c r="AJ106" i="4"/>
  <c r="AN106" i="4"/>
  <c r="C107" i="4"/>
  <c r="D107" i="4"/>
  <c r="I107" i="4"/>
  <c r="N107" i="4"/>
  <c r="O110" i="4" s="1"/>
  <c r="S107" i="4"/>
  <c r="T110" i="4" s="1"/>
  <c r="X107" i="4"/>
  <c r="Y107" i="4"/>
  <c r="AC107" i="4"/>
  <c r="AD107" i="4"/>
  <c r="AI107" i="4"/>
  <c r="AN107" i="4"/>
  <c r="C108" i="4"/>
  <c r="D108" i="4"/>
  <c r="I108" i="4"/>
  <c r="N108" i="4"/>
  <c r="S108" i="4"/>
  <c r="T109" i="4" s="1"/>
  <c r="X108" i="4"/>
  <c r="AC108" i="4"/>
  <c r="AD108" i="4"/>
  <c r="AI108" i="4"/>
  <c r="AN108" i="4"/>
  <c r="C109" i="4"/>
  <c r="D109" i="4"/>
  <c r="I109" i="4"/>
  <c r="N109" i="4"/>
  <c r="S109" i="4"/>
  <c r="T112" i="4" s="1"/>
  <c r="X109" i="4"/>
  <c r="Y112" i="4" s="1"/>
  <c r="AC109" i="4"/>
  <c r="AD109" i="4"/>
  <c r="AI109" i="4"/>
  <c r="AN109" i="4"/>
  <c r="C110" i="4"/>
  <c r="D110" i="4"/>
  <c r="I110" i="4"/>
  <c r="J112" i="4" s="1"/>
  <c r="N110" i="4"/>
  <c r="S110" i="4"/>
  <c r="X110" i="4"/>
  <c r="AC110" i="4"/>
  <c r="AD110" i="4"/>
  <c r="AI110" i="4"/>
  <c r="AN110" i="4"/>
  <c r="AO110" i="4"/>
  <c r="C111" i="4"/>
  <c r="D111" i="4"/>
  <c r="I111" i="4"/>
  <c r="J114" i="4" s="1"/>
  <c r="N111" i="4"/>
  <c r="S111" i="4"/>
  <c r="T111" i="4"/>
  <c r="X111" i="4"/>
  <c r="AC111" i="4"/>
  <c r="AD111" i="4"/>
  <c r="AI111" i="4"/>
  <c r="AN111" i="4"/>
  <c r="AO113" i="4" s="1"/>
  <c r="AO111" i="4"/>
  <c r="C112" i="4"/>
  <c r="D112" i="4"/>
  <c r="I112" i="4"/>
  <c r="J113" i="4" s="1"/>
  <c r="N112" i="4"/>
  <c r="S112" i="4"/>
  <c r="X112" i="4"/>
  <c r="AC112" i="4"/>
  <c r="AD112" i="4"/>
  <c r="AI112" i="4"/>
  <c r="AJ115" i="4" s="1"/>
  <c r="AN112" i="4"/>
  <c r="C113" i="4"/>
  <c r="D113" i="4"/>
  <c r="E113" i="4"/>
  <c r="I113" i="4"/>
  <c r="N113" i="4"/>
  <c r="S113" i="4"/>
  <c r="X113" i="4"/>
  <c r="AC113" i="4"/>
  <c r="AE116" i="4" s="1"/>
  <c r="AD113" i="4"/>
  <c r="AI113" i="4"/>
  <c r="AN113" i="4"/>
  <c r="C114" i="4"/>
  <c r="D114" i="4"/>
  <c r="I114" i="4"/>
  <c r="N114" i="4"/>
  <c r="S114" i="4"/>
  <c r="X114" i="4"/>
  <c r="AC114" i="4"/>
  <c r="AD114" i="4"/>
  <c r="AI114" i="4"/>
  <c r="AN114" i="4"/>
  <c r="C115" i="4"/>
  <c r="D115" i="4"/>
  <c r="I115" i="4"/>
  <c r="J115" i="4"/>
  <c r="N115" i="4"/>
  <c r="S115" i="4"/>
  <c r="X115" i="4"/>
  <c r="Y115" i="4"/>
  <c r="AC115" i="4"/>
  <c r="AD115" i="4"/>
  <c r="AI115" i="4"/>
  <c r="AJ114" i="4" s="1"/>
  <c r="AN115" i="4"/>
  <c r="C116" i="4"/>
  <c r="D116" i="4"/>
  <c r="I116" i="4"/>
  <c r="N116" i="4"/>
  <c r="S116" i="4"/>
  <c r="X116" i="4"/>
  <c r="AC116" i="4"/>
  <c r="AD116" i="4"/>
  <c r="AI116" i="4"/>
  <c r="AN116" i="4"/>
  <c r="AO116" i="4"/>
  <c r="C117" i="4"/>
  <c r="D117" i="4"/>
  <c r="I117" i="4"/>
  <c r="N117" i="4"/>
  <c r="O117" i="4"/>
  <c r="S117" i="4"/>
  <c r="T120" i="4" s="1"/>
  <c r="X117" i="4"/>
  <c r="AC117" i="4"/>
  <c r="AD117" i="4"/>
  <c r="AI117" i="4"/>
  <c r="AJ119" i="4" s="1"/>
  <c r="AN117" i="4"/>
  <c r="C118" i="4"/>
  <c r="D118" i="4"/>
  <c r="I118" i="4"/>
  <c r="J118" i="4"/>
  <c r="N118" i="4"/>
  <c r="S118" i="4"/>
  <c r="X118" i="4"/>
  <c r="Y121" i="4" s="1"/>
  <c r="AC118" i="4"/>
  <c r="AD118" i="4"/>
  <c r="AI118" i="4"/>
  <c r="AN118" i="4"/>
  <c r="C119" i="4"/>
  <c r="D119" i="4"/>
  <c r="E119" i="4"/>
  <c r="I119" i="4"/>
  <c r="J122" i="4" s="1"/>
  <c r="N119" i="4"/>
  <c r="S119" i="4"/>
  <c r="X119" i="4"/>
  <c r="Y122" i="4" s="1"/>
  <c r="Y119" i="4"/>
  <c r="AC119" i="4"/>
  <c r="AD119" i="4"/>
  <c r="AI119" i="4"/>
  <c r="AN119" i="4"/>
  <c r="AO121" i="4" s="1"/>
  <c r="C120" i="4"/>
  <c r="D120" i="4"/>
  <c r="I120" i="4"/>
  <c r="N120" i="4"/>
  <c r="S120" i="4"/>
  <c r="X120" i="4"/>
  <c r="AC120" i="4"/>
  <c r="AD120" i="4"/>
  <c r="AI120" i="4"/>
  <c r="AJ120" i="4"/>
  <c r="AN120" i="4"/>
  <c r="C121" i="4"/>
  <c r="E123" i="4" s="1"/>
  <c r="D121" i="4"/>
  <c r="E121" i="4"/>
  <c r="AR121" i="4" s="1"/>
  <c r="I121" i="4"/>
  <c r="J121" i="4"/>
  <c r="N121" i="4"/>
  <c r="S121" i="4"/>
  <c r="X121" i="4"/>
  <c r="AC121" i="4"/>
  <c r="AD121" i="4"/>
  <c r="AI121" i="4"/>
  <c r="AN121" i="4"/>
  <c r="C122" i="4"/>
  <c r="E125" i="4" s="1"/>
  <c r="D122" i="4"/>
  <c r="I122" i="4"/>
  <c r="N122" i="4"/>
  <c r="S122" i="4"/>
  <c r="X122" i="4"/>
  <c r="AC122" i="4"/>
  <c r="AE125" i="4" s="1"/>
  <c r="AD122" i="4"/>
  <c r="AI122" i="4"/>
  <c r="AJ122" i="4"/>
  <c r="AN122" i="4"/>
  <c r="C123" i="4"/>
  <c r="E126" i="4" s="1"/>
  <c r="D123" i="4"/>
  <c r="I123" i="4"/>
  <c r="N123" i="4"/>
  <c r="S123" i="4"/>
  <c r="T126" i="4" s="1"/>
  <c r="X123" i="4"/>
  <c r="Y123" i="4"/>
  <c r="AC123" i="4"/>
  <c r="AD123" i="4"/>
  <c r="AI123" i="4"/>
  <c r="AN123" i="4"/>
  <c r="C124" i="4"/>
  <c r="D124" i="4"/>
  <c r="I124" i="4"/>
  <c r="N124" i="4"/>
  <c r="S124" i="4"/>
  <c r="T125" i="4" s="1"/>
  <c r="X124" i="4"/>
  <c r="AC124" i="4"/>
  <c r="AD124" i="4"/>
  <c r="AI124" i="4"/>
  <c r="AJ124" i="4"/>
  <c r="AN124" i="4"/>
  <c r="C125" i="4"/>
  <c r="D125" i="4"/>
  <c r="I125" i="4"/>
  <c r="N125" i="4"/>
  <c r="S125" i="4"/>
  <c r="T128" i="4" s="1"/>
  <c r="X125" i="4"/>
  <c r="Y128" i="4" s="1"/>
  <c r="AC125" i="4"/>
  <c r="AD125" i="4"/>
  <c r="AI125" i="4"/>
  <c r="AN125" i="4"/>
  <c r="C126" i="4"/>
  <c r="D126" i="4"/>
  <c r="I126" i="4"/>
  <c r="J128" i="4" s="1"/>
  <c r="N126" i="4"/>
  <c r="S126" i="4"/>
  <c r="X126" i="4"/>
  <c r="AC126" i="4"/>
  <c r="AD126" i="4"/>
  <c r="AI126" i="4"/>
  <c r="AN126" i="4"/>
  <c r="AO126" i="4"/>
  <c r="C127" i="4"/>
  <c r="D127" i="4"/>
  <c r="I127" i="4"/>
  <c r="J130" i="4" s="1"/>
  <c r="N127" i="4"/>
  <c r="S127" i="4"/>
  <c r="T127" i="4"/>
  <c r="X127" i="4"/>
  <c r="AC127" i="4"/>
  <c r="AD127" i="4"/>
  <c r="AI127" i="4"/>
  <c r="AN127" i="4"/>
  <c r="AO129" i="4" s="1"/>
  <c r="AO127" i="4"/>
  <c r="C128" i="4"/>
  <c r="D128" i="4"/>
  <c r="I128" i="4"/>
  <c r="J129" i="4" s="1"/>
  <c r="N128" i="4"/>
  <c r="S128" i="4"/>
  <c r="X128" i="4"/>
  <c r="AC128" i="4"/>
  <c r="AD128" i="4"/>
  <c r="AI128" i="4"/>
  <c r="AJ128" i="4"/>
  <c r="AN128" i="4"/>
  <c r="C129" i="4"/>
  <c r="D129" i="4"/>
  <c r="E129" i="4"/>
  <c r="I129" i="4"/>
  <c r="N129" i="4"/>
  <c r="S129" i="4"/>
  <c r="X129" i="4"/>
  <c r="AC129" i="4"/>
  <c r="AE132" i="4" s="1"/>
  <c r="AD129" i="4"/>
  <c r="AI129" i="4"/>
  <c r="AN129" i="4"/>
  <c r="C130" i="4"/>
  <c r="D130" i="4"/>
  <c r="I130" i="4"/>
  <c r="N130" i="4"/>
  <c r="S130" i="4"/>
  <c r="X130" i="4"/>
  <c r="AC130" i="4"/>
  <c r="AD130" i="4"/>
  <c r="AI130" i="4"/>
  <c r="AN130" i="4"/>
  <c r="AO130" i="4"/>
  <c r="C131" i="4"/>
  <c r="D131" i="4"/>
  <c r="I131" i="4"/>
  <c r="N131" i="4"/>
  <c r="S131" i="4"/>
  <c r="X131" i="4"/>
  <c r="Y131" i="4"/>
  <c r="AC131" i="4"/>
  <c r="AD131" i="4"/>
  <c r="AI131" i="4"/>
  <c r="AN131" i="4"/>
  <c r="C132" i="4"/>
  <c r="D132" i="4"/>
  <c r="I132" i="4"/>
  <c r="N132" i="4"/>
  <c r="S132" i="4"/>
  <c r="X132" i="4"/>
  <c r="AC132" i="4"/>
  <c r="AD132" i="4"/>
  <c r="AI132" i="4"/>
  <c r="AN132" i="4"/>
  <c r="C133" i="4"/>
  <c r="D133" i="4"/>
  <c r="I133" i="4"/>
  <c r="N133" i="4"/>
  <c r="S133" i="4"/>
  <c r="T136" i="4" s="1"/>
  <c r="X133" i="4"/>
  <c r="AC133" i="4"/>
  <c r="AD133" i="4"/>
  <c r="AI133" i="4"/>
  <c r="AJ135" i="4" s="1"/>
  <c r="AN133" i="4"/>
  <c r="AO132" i="4" s="1"/>
  <c r="C134" i="4"/>
  <c r="D134" i="4"/>
  <c r="I134" i="4"/>
  <c r="J134" i="4"/>
  <c r="N134" i="4"/>
  <c r="S134" i="4"/>
  <c r="X134" i="4"/>
  <c r="Y137" i="4" s="1"/>
  <c r="AC134" i="4"/>
  <c r="AD134" i="4"/>
  <c r="AI134" i="4"/>
  <c r="AN134" i="4"/>
  <c r="AO134" i="4"/>
  <c r="C135" i="4"/>
  <c r="D135" i="4"/>
  <c r="E135" i="4"/>
  <c r="I135" i="4"/>
  <c r="N135" i="4"/>
  <c r="S135" i="4"/>
  <c r="T135" i="4"/>
  <c r="X135" i="4"/>
  <c r="Y138" i="4" s="1"/>
  <c r="Y135" i="4"/>
  <c r="AC135" i="4"/>
  <c r="AD135" i="4"/>
  <c r="AI135" i="4"/>
  <c r="AN135" i="4"/>
  <c r="AO137" i="4" s="1"/>
  <c r="AR135" i="4"/>
  <c r="C136" i="4"/>
  <c r="D136" i="4"/>
  <c r="I136" i="4"/>
  <c r="N136" i="4"/>
  <c r="S136" i="4"/>
  <c r="X136" i="4"/>
  <c r="AC136" i="4"/>
  <c r="AD136" i="4"/>
  <c r="AI136" i="4"/>
  <c r="AJ136" i="4"/>
  <c r="AN136" i="4"/>
  <c r="C137" i="4"/>
  <c r="E139" i="4" s="1"/>
  <c r="D137" i="4"/>
  <c r="E137" i="4"/>
  <c r="I137" i="4"/>
  <c r="N137" i="4"/>
  <c r="S137" i="4"/>
  <c r="X137" i="4"/>
  <c r="AC137" i="4"/>
  <c r="AD137" i="4"/>
  <c r="AI137" i="4"/>
  <c r="AN137" i="4"/>
  <c r="AO138" i="4" s="1"/>
  <c r="AR137" i="4"/>
  <c r="C138" i="4"/>
  <c r="E141" i="4" s="1"/>
  <c r="D138" i="4"/>
  <c r="I138" i="4"/>
  <c r="N138" i="4"/>
  <c r="S138" i="4"/>
  <c r="X138" i="4"/>
  <c r="AC138" i="4"/>
  <c r="AD138" i="4"/>
  <c r="AI138" i="4"/>
  <c r="AJ138" i="4"/>
  <c r="AN138" i="4"/>
  <c r="C139" i="4"/>
  <c r="E142" i="4" s="1"/>
  <c r="D139" i="4"/>
  <c r="I139" i="4"/>
  <c r="N139" i="4"/>
  <c r="S139" i="4"/>
  <c r="X139" i="4"/>
  <c r="Y139" i="4"/>
  <c r="AC139" i="4"/>
  <c r="AD139" i="4"/>
  <c r="AI139" i="4"/>
  <c r="AN139" i="4"/>
  <c r="C140" i="4"/>
  <c r="D140" i="4"/>
  <c r="I140" i="4"/>
  <c r="N140" i="4"/>
  <c r="S140" i="4"/>
  <c r="X140" i="4"/>
  <c r="AC140" i="4"/>
  <c r="AD140" i="4"/>
  <c r="AI140" i="4"/>
  <c r="AJ140" i="4"/>
  <c r="AN140" i="4"/>
  <c r="C141" i="4"/>
  <c r="D141" i="4"/>
  <c r="I141" i="4"/>
  <c r="N141" i="4"/>
  <c r="S141" i="4"/>
  <c r="T144" i="4" s="1"/>
  <c r="X141" i="4"/>
  <c r="Y144" i="4" s="1"/>
  <c r="AC141" i="4"/>
  <c r="AD141" i="4"/>
  <c r="AI141" i="4"/>
  <c r="AN141" i="4"/>
  <c r="C142" i="4"/>
  <c r="D142" i="4"/>
  <c r="I142" i="4"/>
  <c r="N142" i="4"/>
  <c r="S142" i="4"/>
  <c r="X142" i="4"/>
  <c r="AC142" i="4"/>
  <c r="AD142" i="4"/>
  <c r="AI142" i="4"/>
  <c r="AN142" i="4"/>
  <c r="AO142" i="4"/>
  <c r="C143" i="4"/>
  <c r="D143" i="4"/>
  <c r="I143" i="4"/>
  <c r="J146" i="4" s="1"/>
  <c r="N143" i="4"/>
  <c r="S143" i="4"/>
  <c r="X143" i="4"/>
  <c r="AC143" i="4"/>
  <c r="AD143" i="4"/>
  <c r="AI143" i="4"/>
  <c r="AN143" i="4"/>
  <c r="C144" i="4"/>
  <c r="D144" i="4"/>
  <c r="I144" i="4"/>
  <c r="N144" i="4"/>
  <c r="O146" i="4" s="1"/>
  <c r="S144" i="4"/>
  <c r="X144" i="4"/>
  <c r="AC144" i="4"/>
  <c r="AD144" i="4"/>
  <c r="AI144" i="4"/>
  <c r="AJ147" i="4" s="1"/>
  <c r="AN144" i="4"/>
  <c r="C145" i="4"/>
  <c r="E147" i="4" s="1"/>
  <c r="D145" i="4"/>
  <c r="I145" i="4"/>
  <c r="N145" i="4"/>
  <c r="S145" i="4"/>
  <c r="T145" i="4"/>
  <c r="X145" i="4"/>
  <c r="AC145" i="4"/>
  <c r="AD145" i="4"/>
  <c r="AI145" i="4"/>
  <c r="AN145" i="4"/>
  <c r="C146" i="4"/>
  <c r="D146" i="4"/>
  <c r="I146" i="4"/>
  <c r="J149" i="4" s="1"/>
  <c r="N146" i="4"/>
  <c r="O149" i="4" s="1"/>
  <c r="S146" i="4"/>
  <c r="X146" i="4"/>
  <c r="AC146" i="4"/>
  <c r="AE148" i="4" s="1"/>
  <c r="AD146" i="4"/>
  <c r="AI146" i="4"/>
  <c r="AN146" i="4"/>
  <c r="C147" i="4"/>
  <c r="D147" i="4"/>
  <c r="I147" i="4"/>
  <c r="N147" i="4"/>
  <c r="O147" i="4"/>
  <c r="S147" i="4"/>
  <c r="T150" i="4" s="1"/>
  <c r="X147" i="4"/>
  <c r="AC147" i="4"/>
  <c r="AD147" i="4"/>
  <c r="AI147" i="4"/>
  <c r="AJ144" i="4" s="1"/>
  <c r="AN147" i="4"/>
  <c r="AO150" i="4" s="1"/>
  <c r="AR147" i="4"/>
  <c r="C148" i="4"/>
  <c r="D148" i="4"/>
  <c r="I148" i="4"/>
  <c r="N148" i="4"/>
  <c r="S148" i="4"/>
  <c r="X148" i="4"/>
  <c r="AC148" i="4"/>
  <c r="AD148" i="4"/>
  <c r="AI148" i="4"/>
  <c r="AN148" i="4"/>
  <c r="C149" i="4"/>
  <c r="D149" i="4"/>
  <c r="I149" i="4"/>
  <c r="N149" i="4"/>
  <c r="S149" i="4"/>
  <c r="T146" i="4" s="1"/>
  <c r="X149" i="4"/>
  <c r="AC149" i="4"/>
  <c r="AD149" i="4"/>
  <c r="AE149" i="4"/>
  <c r="AI149" i="4"/>
  <c r="AN149" i="4"/>
  <c r="AO149" i="4"/>
  <c r="C150" i="4"/>
  <c r="D150" i="4"/>
  <c r="I150" i="4"/>
  <c r="N150" i="4"/>
  <c r="S150" i="4"/>
  <c r="X150" i="4"/>
  <c r="AC150" i="4"/>
  <c r="AD150" i="4"/>
  <c r="AI150" i="4"/>
  <c r="AN150" i="4"/>
  <c r="C151" i="4"/>
  <c r="D151" i="4"/>
  <c r="I151" i="4"/>
  <c r="J150" i="4" s="1"/>
  <c r="N151" i="4"/>
  <c r="O151" i="4"/>
  <c r="S151" i="4"/>
  <c r="T151" i="4"/>
  <c r="X151" i="4"/>
  <c r="AC151" i="4"/>
  <c r="AD151" i="4"/>
  <c r="AI151" i="4"/>
  <c r="AN151" i="4"/>
  <c r="AO151" i="4"/>
  <c r="C152" i="4"/>
  <c r="D152" i="4"/>
  <c r="I152" i="4"/>
  <c r="N152" i="4"/>
  <c r="O152" i="4"/>
  <c r="S152" i="4"/>
  <c r="T155" i="4" s="1"/>
  <c r="X152" i="4"/>
  <c r="AC152" i="4"/>
  <c r="AD152" i="4"/>
  <c r="AI152" i="4"/>
  <c r="AN152" i="4"/>
  <c r="AO152" i="4"/>
  <c r="C153" i="4"/>
  <c r="E156" i="4" s="1"/>
  <c r="D153" i="4"/>
  <c r="I153" i="4"/>
  <c r="N153" i="4"/>
  <c r="S153" i="4"/>
  <c r="X153" i="4"/>
  <c r="AC153" i="4"/>
  <c r="AE156" i="4" s="1"/>
  <c r="AD153" i="4"/>
  <c r="AI153" i="4"/>
  <c r="AN153" i="4"/>
  <c r="C154" i="4"/>
  <c r="D154" i="4"/>
  <c r="I154" i="4"/>
  <c r="N154" i="4"/>
  <c r="O155" i="4" s="1"/>
  <c r="S154" i="4"/>
  <c r="X154" i="4"/>
  <c r="AC154" i="4"/>
  <c r="AD154" i="4"/>
  <c r="AI154" i="4"/>
  <c r="AN154" i="4"/>
  <c r="C155" i="4"/>
  <c r="D155" i="4"/>
  <c r="I155" i="4"/>
  <c r="N155" i="4"/>
  <c r="S155" i="4"/>
  <c r="X155" i="4"/>
  <c r="AC155" i="4"/>
  <c r="AD155" i="4"/>
  <c r="AI155" i="4"/>
  <c r="AJ158" i="4" s="1"/>
  <c r="AN155" i="4"/>
  <c r="AO155" i="4"/>
  <c r="C156" i="4"/>
  <c r="D156" i="4"/>
  <c r="I156" i="4"/>
  <c r="N156" i="4"/>
  <c r="S156" i="4"/>
  <c r="X156" i="4"/>
  <c r="Y156" i="4"/>
  <c r="AC156" i="4"/>
  <c r="AD156" i="4"/>
  <c r="AI156" i="4"/>
  <c r="AJ157" i="4" s="1"/>
  <c r="AN156" i="4"/>
  <c r="C157" i="4"/>
  <c r="D157" i="4"/>
  <c r="I157" i="4"/>
  <c r="N157" i="4"/>
  <c r="S157" i="4"/>
  <c r="X157" i="4"/>
  <c r="AC157" i="4"/>
  <c r="AD157" i="4"/>
  <c r="AE157" i="4"/>
  <c r="AI157" i="4"/>
  <c r="AN157" i="4"/>
  <c r="C158" i="4"/>
  <c r="D158" i="4"/>
  <c r="I158" i="4"/>
  <c r="J155" i="4" s="1"/>
  <c r="N158" i="4"/>
  <c r="S158" i="4"/>
  <c r="X158" i="4"/>
  <c r="AC158" i="4"/>
  <c r="AE161" i="4" s="1"/>
  <c r="AD158" i="4"/>
  <c r="AI158" i="4"/>
  <c r="AN158" i="4"/>
  <c r="C159" i="4"/>
  <c r="D159" i="4"/>
  <c r="I159" i="4"/>
  <c r="N159" i="4"/>
  <c r="S159" i="4"/>
  <c r="X159" i="4"/>
  <c r="AC159" i="4"/>
  <c r="AD159" i="4"/>
  <c r="AE159" i="4"/>
  <c r="AI159" i="4"/>
  <c r="AJ159" i="4"/>
  <c r="AN159" i="4"/>
  <c r="C160" i="4"/>
  <c r="D160" i="4"/>
  <c r="E160" i="4"/>
  <c r="I160" i="4"/>
  <c r="N160" i="4"/>
  <c r="S160" i="4"/>
  <c r="X160" i="4"/>
  <c r="AC160" i="4"/>
  <c r="AD160" i="4"/>
  <c r="AI160" i="4"/>
  <c r="AN160" i="4"/>
  <c r="AR160" i="4"/>
  <c r="C161" i="4"/>
  <c r="D161" i="4"/>
  <c r="I161" i="4"/>
  <c r="N161" i="4"/>
  <c r="S161" i="4"/>
  <c r="X161" i="4"/>
  <c r="AC161" i="4"/>
  <c r="AD161" i="4"/>
  <c r="AI161" i="4"/>
  <c r="AJ161" i="4"/>
  <c r="AN161" i="4"/>
  <c r="AO161" i="4"/>
  <c r="C162" i="4"/>
  <c r="D162" i="4"/>
  <c r="I162" i="4"/>
  <c r="J162" i="4"/>
  <c r="N162" i="4"/>
  <c r="S162" i="4"/>
  <c r="X162" i="4"/>
  <c r="Y165" i="4" s="1"/>
  <c r="AC162" i="4"/>
  <c r="AD162" i="4"/>
  <c r="AI162" i="4"/>
  <c r="AJ164" i="4" s="1"/>
  <c r="AJ162" i="4"/>
  <c r="AN162" i="4"/>
  <c r="C163" i="4"/>
  <c r="D163" i="4"/>
  <c r="I163" i="4"/>
  <c r="N163" i="4"/>
  <c r="S163" i="4"/>
  <c r="X163" i="4"/>
  <c r="AC163" i="4"/>
  <c r="AD163" i="4"/>
  <c r="AE163" i="4"/>
  <c r="AI163" i="4"/>
  <c r="AJ166" i="4" s="1"/>
  <c r="AN163" i="4"/>
  <c r="C164" i="4"/>
  <c r="E167" i="4" s="1"/>
  <c r="D164" i="4"/>
  <c r="I164" i="4"/>
  <c r="N164" i="4"/>
  <c r="S164" i="4"/>
  <c r="X164" i="4"/>
  <c r="Y167" i="4" s="1"/>
  <c r="Y164" i="4"/>
  <c r="AC164" i="4"/>
  <c r="AD164" i="4"/>
  <c r="AI164" i="4"/>
  <c r="AN164" i="4"/>
  <c r="C165" i="4"/>
  <c r="D165" i="4"/>
  <c r="I165" i="4"/>
  <c r="N165" i="4"/>
  <c r="O165" i="4"/>
  <c r="S165" i="4"/>
  <c r="X165" i="4"/>
  <c r="AC165" i="4"/>
  <c r="AE168" i="4" s="1"/>
  <c r="AD165" i="4"/>
  <c r="AE165" i="4"/>
  <c r="AI165" i="4"/>
  <c r="AJ165" i="4"/>
  <c r="AN165" i="4"/>
  <c r="AO168" i="4" s="1"/>
  <c r="C166" i="4"/>
  <c r="D166" i="4"/>
  <c r="I166" i="4"/>
  <c r="J166" i="4"/>
  <c r="N166" i="4"/>
  <c r="S166" i="4"/>
  <c r="X166" i="4"/>
  <c r="AC166" i="4"/>
  <c r="AD166" i="4"/>
  <c r="AI166" i="4"/>
  <c r="AN166" i="4"/>
  <c r="C167" i="4"/>
  <c r="D167" i="4"/>
  <c r="I167" i="4"/>
  <c r="N167" i="4"/>
  <c r="S167" i="4"/>
  <c r="T167" i="4"/>
  <c r="X167" i="4"/>
  <c r="AC167" i="4"/>
  <c r="AD167" i="4"/>
  <c r="AE167" i="4"/>
  <c r="AI167" i="4"/>
  <c r="AN167" i="4"/>
  <c r="AO164" i="4" s="1"/>
  <c r="AO167" i="4"/>
  <c r="C168" i="4"/>
  <c r="D168" i="4"/>
  <c r="I168" i="4"/>
  <c r="N168" i="4"/>
  <c r="S168" i="4"/>
  <c r="T171" i="4" s="1"/>
  <c r="X168" i="4"/>
  <c r="Y168" i="4"/>
  <c r="AC168" i="4"/>
  <c r="AD168" i="4"/>
  <c r="AI168" i="4"/>
  <c r="AN168" i="4"/>
  <c r="C169" i="4"/>
  <c r="D169" i="4"/>
  <c r="I169" i="4"/>
  <c r="N169" i="4"/>
  <c r="S169" i="4"/>
  <c r="X169" i="4"/>
  <c r="Y169" i="4"/>
  <c r="AC169" i="4"/>
  <c r="AD169" i="4"/>
  <c r="AE169" i="4"/>
  <c r="AI169" i="4"/>
  <c r="AN169" i="4"/>
  <c r="C170" i="4"/>
  <c r="E172" i="4" s="1"/>
  <c r="D170" i="4"/>
  <c r="I170" i="4"/>
  <c r="J170" i="4"/>
  <c r="N170" i="4"/>
  <c r="S170" i="4"/>
  <c r="X170" i="4"/>
  <c r="Y170" i="4"/>
  <c r="AC170" i="4"/>
  <c r="AD170" i="4"/>
  <c r="AE170" i="4"/>
  <c r="AI170" i="4"/>
  <c r="AN170" i="4"/>
  <c r="C171" i="4"/>
  <c r="D171" i="4"/>
  <c r="E171" i="4"/>
  <c r="I171" i="4"/>
  <c r="J171" i="4"/>
  <c r="N171" i="4"/>
  <c r="S171" i="4"/>
  <c r="X171" i="4"/>
  <c r="AC171" i="4"/>
  <c r="AD171" i="4"/>
  <c r="AE171" i="4"/>
  <c r="AI171" i="4"/>
  <c r="AN171" i="4"/>
  <c r="C172" i="4"/>
  <c r="D172" i="4"/>
  <c r="I172" i="4"/>
  <c r="J175" i="4" s="1"/>
  <c r="N172" i="4"/>
  <c r="S172" i="4"/>
  <c r="T175" i="4" s="1"/>
  <c r="X172" i="4"/>
  <c r="AC172" i="4"/>
  <c r="AD172" i="4"/>
  <c r="AI172" i="4"/>
  <c r="AN172" i="4"/>
  <c r="C173" i="4"/>
  <c r="D173" i="4"/>
  <c r="I173" i="4"/>
  <c r="N173" i="4"/>
  <c r="O175" i="4" s="1"/>
  <c r="S173" i="4"/>
  <c r="X173" i="4"/>
  <c r="AC173" i="4"/>
  <c r="AD173" i="4"/>
  <c r="AI173" i="4"/>
  <c r="AN173" i="4"/>
  <c r="C174" i="4"/>
  <c r="D174" i="4"/>
  <c r="I174" i="4"/>
  <c r="N174" i="4"/>
  <c r="S174" i="4"/>
  <c r="X174" i="4"/>
  <c r="Y174" i="4"/>
  <c r="AC174" i="4"/>
  <c r="AD174" i="4"/>
  <c r="AI174" i="4"/>
  <c r="AN174" i="4"/>
  <c r="C175" i="4"/>
  <c r="D175" i="4"/>
  <c r="I175" i="4"/>
  <c r="N175" i="4"/>
  <c r="O176" i="4" s="1"/>
  <c r="S175" i="4"/>
  <c r="X175" i="4"/>
  <c r="AC175" i="4"/>
  <c r="AD175" i="4"/>
  <c r="AI175" i="4"/>
  <c r="AN175" i="4"/>
  <c r="C176" i="4"/>
  <c r="D176" i="4"/>
  <c r="E176" i="4"/>
  <c r="I176" i="4"/>
  <c r="J176" i="4"/>
  <c r="N176" i="4"/>
  <c r="S176" i="4"/>
  <c r="X176" i="4"/>
  <c r="AC176" i="4"/>
  <c r="AD176" i="4"/>
  <c r="AI176" i="4"/>
  <c r="AN176" i="4"/>
  <c r="C177" i="4"/>
  <c r="D177" i="4"/>
  <c r="I177" i="4"/>
  <c r="N177" i="4"/>
  <c r="S177" i="4"/>
  <c r="X177" i="4"/>
  <c r="Y177" i="4"/>
  <c r="AC177" i="4"/>
  <c r="AD177" i="4"/>
  <c r="AI177" i="4"/>
  <c r="AN177" i="4"/>
  <c r="C178" i="4"/>
  <c r="D178" i="4"/>
  <c r="I178" i="4"/>
  <c r="N178" i="4"/>
  <c r="S178" i="4"/>
  <c r="T178" i="4"/>
  <c r="X178" i="4"/>
  <c r="Y178" i="4"/>
  <c r="AC178" i="4"/>
  <c r="AD178" i="4"/>
  <c r="AI178" i="4"/>
  <c r="AN178" i="4"/>
  <c r="C179" i="4"/>
  <c r="D179" i="4"/>
  <c r="I179" i="4"/>
  <c r="N179" i="4"/>
  <c r="S179" i="4"/>
  <c r="X179" i="4"/>
  <c r="AC179" i="4"/>
  <c r="AD179" i="4"/>
  <c r="AE179" i="4"/>
  <c r="AI179" i="4"/>
  <c r="AN179" i="4"/>
  <c r="C180" i="4"/>
  <c r="D180" i="4"/>
  <c r="I180" i="4"/>
  <c r="J183" i="4" s="1"/>
  <c r="N180" i="4"/>
  <c r="S180" i="4"/>
  <c r="X180" i="4"/>
  <c r="AC180" i="4"/>
  <c r="AD180" i="4"/>
  <c r="AI180" i="4"/>
  <c r="AN180" i="4"/>
  <c r="C181" i="4"/>
  <c r="D181" i="4"/>
  <c r="I181" i="4"/>
  <c r="N181" i="4"/>
  <c r="S181" i="4"/>
  <c r="X181" i="4"/>
  <c r="AC181" i="4"/>
  <c r="AE184" i="4" s="1"/>
  <c r="AD181" i="4"/>
  <c r="AI181" i="4"/>
  <c r="AN181" i="4"/>
  <c r="C182" i="4"/>
  <c r="D182" i="4"/>
  <c r="I182" i="4"/>
  <c r="J185" i="4" s="1"/>
  <c r="N182" i="4"/>
  <c r="S182" i="4"/>
  <c r="X182" i="4"/>
  <c r="AC182" i="4"/>
  <c r="AE185" i="4" s="1"/>
  <c r="AD182" i="4"/>
  <c r="AI182" i="4"/>
  <c r="AJ185" i="4" s="1"/>
  <c r="AN182" i="4"/>
  <c r="C183" i="4"/>
  <c r="D183" i="4"/>
  <c r="E183" i="4"/>
  <c r="I183" i="4"/>
  <c r="N183" i="4"/>
  <c r="O186" i="4" s="1"/>
  <c r="S183" i="4"/>
  <c r="X183" i="4"/>
  <c r="AC183" i="4"/>
  <c r="AD183" i="4"/>
  <c r="AI183" i="4"/>
  <c r="AJ186" i="4" s="1"/>
  <c r="AN183" i="4"/>
  <c r="C184" i="4"/>
  <c r="D184" i="4"/>
  <c r="E184" i="4"/>
  <c r="I184" i="4"/>
  <c r="N184" i="4"/>
  <c r="S184" i="4"/>
  <c r="X184" i="4"/>
  <c r="Y184" i="4"/>
  <c r="AC184" i="4"/>
  <c r="AD184" i="4"/>
  <c r="AI184" i="4"/>
  <c r="AN184" i="4"/>
  <c r="AR184" i="4"/>
  <c r="C185" i="4"/>
  <c r="D185" i="4"/>
  <c r="I185" i="4"/>
  <c r="N185" i="4"/>
  <c r="S185" i="4"/>
  <c r="T185" i="4"/>
  <c r="X185" i="4"/>
  <c r="AC185" i="4"/>
  <c r="AD185" i="4"/>
  <c r="AI185" i="4"/>
  <c r="AN185" i="4"/>
  <c r="AO188" i="4" s="1"/>
  <c r="C186" i="4"/>
  <c r="D186" i="4"/>
  <c r="E186" i="4"/>
  <c r="I186" i="4"/>
  <c r="N186" i="4"/>
  <c r="S186" i="4"/>
  <c r="X186" i="4"/>
  <c r="AC186" i="4"/>
  <c r="AD186" i="4"/>
  <c r="AE186" i="4"/>
  <c r="AI186" i="4"/>
  <c r="AN186" i="4"/>
  <c r="C187" i="4"/>
  <c r="D187" i="4"/>
  <c r="I187" i="4"/>
  <c r="N187" i="4"/>
  <c r="S187" i="4"/>
  <c r="X187" i="4"/>
  <c r="AC187" i="4"/>
  <c r="AD187" i="4"/>
  <c r="AI187" i="4"/>
  <c r="AN187" i="4"/>
  <c r="C188" i="4"/>
  <c r="D188" i="4"/>
  <c r="I188" i="4"/>
  <c r="N188" i="4"/>
  <c r="O188" i="4"/>
  <c r="S188" i="4"/>
  <c r="T191" i="4" s="1"/>
  <c r="X188" i="4"/>
  <c r="AC188" i="4"/>
  <c r="AD188" i="4"/>
  <c r="AI188" i="4"/>
  <c r="AJ191" i="4" s="1"/>
  <c r="AN188" i="4"/>
  <c r="C189" i="4"/>
  <c r="D189" i="4"/>
  <c r="I189" i="4"/>
  <c r="J189" i="4"/>
  <c r="N189" i="4"/>
  <c r="O190" i="4" s="1"/>
  <c r="S189" i="4"/>
  <c r="X189" i="4"/>
  <c r="AC189" i="4"/>
  <c r="AD189" i="4"/>
  <c r="AI189" i="4"/>
  <c r="AN189" i="4"/>
  <c r="AO192" i="4" s="1"/>
  <c r="C190" i="4"/>
  <c r="D190" i="4"/>
  <c r="I190" i="4"/>
  <c r="N190" i="4"/>
  <c r="S190" i="4"/>
  <c r="X190" i="4"/>
  <c r="AC190" i="4"/>
  <c r="AD190" i="4"/>
  <c r="AI190" i="4"/>
  <c r="AN190" i="4"/>
  <c r="C191" i="4"/>
  <c r="D191" i="4"/>
  <c r="I191" i="4"/>
  <c r="N191" i="4"/>
  <c r="O191" i="4"/>
  <c r="S191" i="4"/>
  <c r="X191" i="4"/>
  <c r="AC191" i="4"/>
  <c r="AD191" i="4"/>
  <c r="AI191" i="4"/>
  <c r="AN191" i="4"/>
  <c r="C192" i="4"/>
  <c r="E194" i="4" s="1"/>
  <c r="D192" i="4"/>
  <c r="I192" i="4"/>
  <c r="J195" i="4" s="1"/>
  <c r="J192" i="4"/>
  <c r="N192" i="4"/>
  <c r="S192" i="4"/>
  <c r="X192" i="4"/>
  <c r="AC192" i="4"/>
  <c r="AD192" i="4"/>
  <c r="AI192" i="4"/>
  <c r="AN192" i="4"/>
  <c r="C193" i="4"/>
  <c r="E196" i="4" s="1"/>
  <c r="D193" i="4"/>
  <c r="I193" i="4"/>
  <c r="N193" i="4"/>
  <c r="S193" i="4"/>
  <c r="X193" i="4"/>
  <c r="AC193" i="4"/>
  <c r="AD193" i="4"/>
  <c r="AI193" i="4"/>
  <c r="AN193" i="4"/>
  <c r="C194" i="4"/>
  <c r="D194" i="4"/>
  <c r="I194" i="4"/>
  <c r="N194" i="4"/>
  <c r="O194" i="4"/>
  <c r="S194" i="4"/>
  <c r="X194" i="4"/>
  <c r="Y197" i="4" s="1"/>
  <c r="AC194" i="4"/>
  <c r="AD194" i="4"/>
  <c r="AI194" i="4"/>
  <c r="AN194" i="4"/>
  <c r="AR194" i="4"/>
  <c r="C195" i="4"/>
  <c r="D195" i="4"/>
  <c r="E195" i="4"/>
  <c r="I195" i="4"/>
  <c r="N195" i="4"/>
  <c r="S195" i="4"/>
  <c r="X195" i="4"/>
  <c r="AC195" i="4"/>
  <c r="AD195" i="4"/>
  <c r="AI195" i="4"/>
  <c r="AJ195" i="4"/>
  <c r="AN195" i="4"/>
  <c r="C196" i="4"/>
  <c r="D196" i="4"/>
  <c r="I196" i="4"/>
  <c r="J199" i="4" s="1"/>
  <c r="N196" i="4"/>
  <c r="O196" i="4"/>
  <c r="S196" i="4"/>
  <c r="T196" i="4"/>
  <c r="X196" i="4"/>
  <c r="AC196" i="4"/>
  <c r="AD196" i="4"/>
  <c r="AI196" i="4"/>
  <c r="AN196" i="4"/>
  <c r="C197" i="4"/>
  <c r="D197" i="4"/>
  <c r="I197" i="4"/>
  <c r="J197" i="4"/>
  <c r="N197" i="4"/>
  <c r="S197" i="4"/>
  <c r="X197" i="4"/>
  <c r="AC197" i="4"/>
  <c r="AE200" i="4" s="1"/>
  <c r="AD197" i="4"/>
  <c r="AI197" i="4"/>
  <c r="AN197" i="4"/>
  <c r="AO200" i="4" s="1"/>
  <c r="C198" i="4"/>
  <c r="D198" i="4"/>
  <c r="I198" i="4"/>
  <c r="N198" i="4"/>
  <c r="O201" i="4" s="1"/>
  <c r="O198" i="4"/>
  <c r="S198" i="4"/>
  <c r="X198" i="4"/>
  <c r="AC198" i="4"/>
  <c r="AD198" i="4"/>
  <c r="AI198" i="4"/>
  <c r="AN198" i="4"/>
  <c r="AO198" i="4"/>
  <c r="C199" i="4"/>
  <c r="D199" i="4"/>
  <c r="I199" i="4"/>
  <c r="N199" i="4"/>
  <c r="S199" i="4"/>
  <c r="X199" i="4"/>
  <c r="AC199" i="4"/>
  <c r="AE201" i="4" s="1"/>
  <c r="AD199" i="4"/>
  <c r="AE199" i="4"/>
  <c r="AI199" i="4"/>
  <c r="AJ202" i="4" s="1"/>
  <c r="AN199" i="4"/>
  <c r="C200" i="4"/>
  <c r="D200" i="4"/>
  <c r="E200" i="4"/>
  <c r="AR200" i="4" s="1"/>
  <c r="I200" i="4"/>
  <c r="N200" i="4"/>
  <c r="S200" i="4"/>
  <c r="X200" i="4"/>
  <c r="Y200" i="4"/>
  <c r="AC200" i="4"/>
  <c r="AD200" i="4"/>
  <c r="AI200" i="4"/>
  <c r="AN200" i="4"/>
  <c r="C201" i="4"/>
  <c r="D201" i="4"/>
  <c r="I201" i="4"/>
  <c r="N201" i="4"/>
  <c r="S201" i="4"/>
  <c r="X201" i="4"/>
  <c r="AC201" i="4"/>
  <c r="AD201" i="4"/>
  <c r="AI201" i="4"/>
  <c r="AN201" i="4"/>
  <c r="AO201" i="4"/>
  <c r="C202" i="4"/>
  <c r="D202" i="4"/>
  <c r="I202" i="4"/>
  <c r="J202" i="4"/>
  <c r="N202" i="4"/>
  <c r="S202" i="4"/>
  <c r="T202" i="4"/>
  <c r="X202" i="4"/>
  <c r="AC202" i="4"/>
  <c r="AD202" i="4"/>
  <c r="AI202" i="4"/>
  <c r="AN202" i="4"/>
  <c r="C203" i="4"/>
  <c r="D203" i="4"/>
  <c r="I203" i="4"/>
  <c r="J204" i="4" s="1"/>
  <c r="N203" i="4"/>
  <c r="O206" i="4" s="1"/>
  <c r="S203" i="4"/>
  <c r="X203" i="4"/>
  <c r="Y202" i="4" s="1"/>
  <c r="AC203" i="4"/>
  <c r="AD203" i="4"/>
  <c r="AI203" i="4"/>
  <c r="AN203" i="4"/>
  <c r="C204" i="4"/>
  <c r="D204" i="4"/>
  <c r="I204" i="4"/>
  <c r="N204" i="4"/>
  <c r="S204" i="4"/>
  <c r="T207" i="4" s="1"/>
  <c r="X204" i="4"/>
  <c r="AC204" i="4"/>
  <c r="AD204" i="4"/>
  <c r="AI204" i="4"/>
  <c r="AN204" i="4"/>
  <c r="C205" i="4"/>
  <c r="D205" i="4"/>
  <c r="I205" i="4"/>
  <c r="J205" i="4"/>
  <c r="N205" i="4"/>
  <c r="O207" i="4" s="1"/>
  <c r="S205" i="4"/>
  <c r="X205" i="4"/>
  <c r="AC205" i="4"/>
  <c r="AD205" i="4"/>
  <c r="AI205" i="4"/>
  <c r="AN205" i="4"/>
  <c r="C206" i="4"/>
  <c r="D206" i="4"/>
  <c r="I206" i="4"/>
  <c r="J206" i="4"/>
  <c r="N206" i="4"/>
  <c r="S206" i="4"/>
  <c r="T206" i="4"/>
  <c r="X206" i="4"/>
  <c r="AC206" i="4"/>
  <c r="AD206" i="4"/>
  <c r="AI206" i="4"/>
  <c r="AJ204" i="4" s="1"/>
  <c r="AN206" i="4"/>
  <c r="C207" i="4"/>
  <c r="D207" i="4"/>
  <c r="I207" i="4"/>
  <c r="N207" i="4"/>
  <c r="O210" i="4" s="1"/>
  <c r="S207" i="4"/>
  <c r="X207" i="4"/>
  <c r="AC207" i="4"/>
  <c r="AD207" i="4"/>
  <c r="AI207" i="4"/>
  <c r="AN207" i="4"/>
  <c r="C208" i="4"/>
  <c r="D208" i="4"/>
  <c r="I208" i="4"/>
  <c r="N208" i="4"/>
  <c r="O208" i="4"/>
  <c r="S208" i="4"/>
  <c r="T208" i="4"/>
  <c r="X208" i="4"/>
  <c r="AC208" i="4"/>
  <c r="AD208" i="4"/>
  <c r="AI208" i="4"/>
  <c r="AJ208" i="4"/>
  <c r="AN208" i="4"/>
  <c r="C209" i="4"/>
  <c r="D209" i="4"/>
  <c r="I209" i="4"/>
  <c r="N209" i="4"/>
  <c r="S209" i="4"/>
  <c r="T209" i="4"/>
  <c r="X209" i="4"/>
  <c r="AC209" i="4"/>
  <c r="AE212" i="4" s="1"/>
  <c r="AD209" i="4"/>
  <c r="AI209" i="4"/>
  <c r="AJ209" i="4"/>
  <c r="AN209" i="4"/>
  <c r="C210" i="4"/>
  <c r="D210" i="4"/>
  <c r="I210" i="4"/>
  <c r="N210" i="4"/>
  <c r="S210" i="4"/>
  <c r="X210" i="4"/>
  <c r="Y210" i="4"/>
  <c r="AC210" i="4"/>
  <c r="AD210" i="4"/>
  <c r="AI210" i="4"/>
  <c r="AN210" i="4"/>
  <c r="C211" i="4"/>
  <c r="D211" i="4"/>
  <c r="I211" i="4"/>
  <c r="N211" i="4"/>
  <c r="S211" i="4"/>
  <c r="X211" i="4"/>
  <c r="AC211" i="4"/>
  <c r="AD211" i="4"/>
  <c r="AI211" i="4"/>
  <c r="AN211" i="4"/>
  <c r="C212" i="4"/>
  <c r="D212" i="4"/>
  <c r="I212" i="4"/>
  <c r="J212" i="4"/>
  <c r="N212" i="4"/>
  <c r="S212" i="4"/>
  <c r="T212" i="4"/>
  <c r="X212" i="4"/>
  <c r="AC212" i="4"/>
  <c r="AD212" i="4"/>
  <c r="AI212" i="4"/>
  <c r="AN212" i="4"/>
  <c r="C213" i="4"/>
  <c r="D213" i="4"/>
  <c r="I213" i="4"/>
  <c r="J216" i="4" s="1"/>
  <c r="J213" i="4"/>
  <c r="N213" i="4"/>
  <c r="S213" i="4"/>
  <c r="X213" i="4"/>
  <c r="AC213" i="4"/>
  <c r="AD213" i="4"/>
  <c r="AI213" i="4"/>
  <c r="AN213" i="4"/>
  <c r="C214" i="4"/>
  <c r="D214" i="4"/>
  <c r="I214" i="4"/>
  <c r="J214" i="4"/>
  <c r="N214" i="4"/>
  <c r="S214" i="4"/>
  <c r="X214" i="4"/>
  <c r="AC214" i="4"/>
  <c r="AD214" i="4"/>
  <c r="AI214" i="4"/>
  <c r="AN214" i="4"/>
  <c r="C215" i="4"/>
  <c r="D215" i="4"/>
  <c r="I215" i="4"/>
  <c r="N215" i="4"/>
  <c r="S215" i="4"/>
  <c r="X215" i="4"/>
  <c r="AC215" i="4"/>
  <c r="AD215" i="4"/>
  <c r="AI215" i="4"/>
  <c r="AN215" i="4"/>
  <c r="C216" i="4"/>
  <c r="D216" i="4"/>
  <c r="I216" i="4"/>
  <c r="N216" i="4"/>
  <c r="S216" i="4"/>
  <c r="X216" i="4"/>
  <c r="AC216" i="4"/>
  <c r="AD216" i="4"/>
  <c r="AI216" i="4"/>
  <c r="AN216" i="4"/>
  <c r="C217" i="4"/>
  <c r="E220" i="4" s="1"/>
  <c r="D217" i="4"/>
  <c r="I217" i="4"/>
  <c r="N217" i="4"/>
  <c r="S217" i="4"/>
  <c r="X217" i="4"/>
  <c r="AC217" i="4"/>
  <c r="AD217" i="4"/>
  <c r="AE217" i="4"/>
  <c r="AI217" i="4"/>
  <c r="AN217" i="4"/>
  <c r="C218" i="4"/>
  <c r="D218" i="4"/>
  <c r="I218" i="4"/>
  <c r="J218" i="4"/>
  <c r="N218" i="4"/>
  <c r="S218" i="4"/>
  <c r="X218" i="4"/>
  <c r="AC218" i="4"/>
  <c r="AD218" i="4"/>
  <c r="AE218" i="4"/>
  <c r="AI218" i="4"/>
  <c r="AN218" i="4"/>
  <c r="C219" i="4"/>
  <c r="D219" i="4"/>
  <c r="I219" i="4"/>
  <c r="N219" i="4"/>
  <c r="S219" i="4"/>
  <c r="X219" i="4"/>
  <c r="AC219" i="4"/>
  <c r="AE221" i="4" s="1"/>
  <c r="AD219" i="4"/>
  <c r="AE219" i="4"/>
  <c r="AI219" i="4"/>
  <c r="AN219" i="4"/>
  <c r="C220" i="4"/>
  <c r="D220" i="4"/>
  <c r="I220" i="4"/>
  <c r="J220" i="4"/>
  <c r="N220" i="4"/>
  <c r="S220" i="4"/>
  <c r="X220" i="4"/>
  <c r="AC220" i="4"/>
  <c r="AD220" i="4"/>
  <c r="AI220" i="4"/>
  <c r="AJ220" i="4"/>
  <c r="AN220" i="4"/>
  <c r="C221" i="4"/>
  <c r="D221" i="4"/>
  <c r="I221" i="4"/>
  <c r="J221" i="4"/>
  <c r="N221" i="4"/>
  <c r="S221" i="4"/>
  <c r="X221" i="4"/>
  <c r="AC221" i="4"/>
  <c r="AD221" i="4"/>
  <c r="AI221" i="4"/>
  <c r="AN221" i="4"/>
  <c r="AO221" i="4"/>
  <c r="C222" i="4"/>
  <c r="D222" i="4"/>
  <c r="E222" i="4"/>
  <c r="I222" i="4"/>
  <c r="N222" i="4"/>
  <c r="S222" i="4"/>
  <c r="X222" i="4"/>
  <c r="AC222" i="4"/>
  <c r="AD222" i="4"/>
  <c r="AE222" i="4"/>
  <c r="AI222" i="4"/>
  <c r="AN222" i="4"/>
  <c r="AR222" i="4"/>
  <c r="C223" i="4"/>
  <c r="D223" i="4"/>
  <c r="I223" i="4"/>
  <c r="N223" i="4"/>
  <c r="S223" i="4"/>
  <c r="X223" i="4"/>
  <c r="AC223" i="4"/>
  <c r="AD223" i="4"/>
  <c r="AI223" i="4"/>
  <c r="AN223" i="4"/>
  <c r="C224" i="4"/>
  <c r="D224" i="4"/>
  <c r="I224" i="4"/>
  <c r="J223" i="4" s="1"/>
  <c r="N224" i="4"/>
  <c r="S224" i="4"/>
  <c r="T227" i="4" s="1"/>
  <c r="X224" i="4"/>
  <c r="Y224" i="4"/>
  <c r="AC224" i="4"/>
  <c r="AD224" i="4"/>
  <c r="AI224" i="4"/>
  <c r="AN224" i="4"/>
  <c r="C225" i="4"/>
  <c r="D225" i="4"/>
  <c r="I225" i="4"/>
  <c r="J225" i="4"/>
  <c r="N225" i="4"/>
  <c r="O227" i="4" s="1"/>
  <c r="S225" i="4"/>
  <c r="X225" i="4"/>
  <c r="AC225" i="4"/>
  <c r="AD225" i="4"/>
  <c r="AE225" i="4"/>
  <c r="AI225" i="4"/>
  <c r="AN225" i="4"/>
  <c r="C226" i="4"/>
  <c r="D226" i="4"/>
  <c r="E226" i="4"/>
  <c r="I226" i="4"/>
  <c r="J226" i="4"/>
  <c r="N226" i="4"/>
  <c r="S226" i="4"/>
  <c r="X226" i="4"/>
  <c r="Y226" i="4"/>
  <c r="AC226" i="4"/>
  <c r="AD226" i="4"/>
  <c r="AI226" i="4"/>
  <c r="AN226" i="4"/>
  <c r="C227" i="4"/>
  <c r="D227" i="4"/>
  <c r="I227" i="4"/>
  <c r="N227" i="4"/>
  <c r="S227" i="4"/>
  <c r="X227" i="4"/>
  <c r="Y227" i="4"/>
  <c r="AC227" i="4"/>
  <c r="AD227" i="4"/>
  <c r="AI227" i="4"/>
  <c r="AN227" i="4"/>
  <c r="AO227" i="4"/>
  <c r="C228" i="4"/>
  <c r="D228" i="4"/>
  <c r="I228" i="4"/>
  <c r="N228" i="4"/>
  <c r="S228" i="4"/>
  <c r="X228" i="4"/>
  <c r="AC228" i="4"/>
  <c r="AD228" i="4"/>
  <c r="AI228" i="4"/>
  <c r="AN228" i="4"/>
  <c r="C229" i="4"/>
  <c r="D229" i="4"/>
  <c r="I229" i="4"/>
  <c r="N229" i="4"/>
  <c r="S229" i="4"/>
  <c r="X229" i="4"/>
  <c r="AC229" i="4"/>
  <c r="AD229" i="4"/>
  <c r="AI229" i="4"/>
  <c r="AJ232" i="4" s="1"/>
  <c r="AN229" i="4"/>
  <c r="C230" i="4"/>
  <c r="E233" i="4" s="1"/>
  <c r="D230" i="4"/>
  <c r="E230" i="4"/>
  <c r="I230" i="4"/>
  <c r="N230" i="4"/>
  <c r="S230" i="4"/>
  <c r="X230" i="4"/>
  <c r="Y230" i="4"/>
  <c r="AC230" i="4"/>
  <c r="AD230" i="4"/>
  <c r="AI230" i="4"/>
  <c r="AJ233" i="4" s="1"/>
  <c r="AN230" i="4"/>
  <c r="C231" i="4"/>
  <c r="D231" i="4"/>
  <c r="I231" i="4"/>
  <c r="N231" i="4"/>
  <c r="S231" i="4"/>
  <c r="X231" i="4"/>
  <c r="AC231" i="4"/>
  <c r="AD231" i="4"/>
  <c r="AI231" i="4"/>
  <c r="AJ234" i="4" s="1"/>
  <c r="AJ231" i="4"/>
  <c r="AN231" i="4"/>
  <c r="C232" i="4"/>
  <c r="E234" i="4" s="1"/>
  <c r="D232" i="4"/>
  <c r="E232" i="4"/>
  <c r="I232" i="4"/>
  <c r="J235" i="4" s="1"/>
  <c r="N232" i="4"/>
  <c r="O235" i="4" s="1"/>
  <c r="S232" i="4"/>
  <c r="X232" i="4"/>
  <c r="AC232" i="4"/>
  <c r="AD232" i="4"/>
  <c r="AI232" i="4"/>
  <c r="AN232" i="4"/>
  <c r="C233" i="4"/>
  <c r="D233" i="4"/>
  <c r="I233" i="4"/>
  <c r="N233" i="4"/>
  <c r="S233" i="4"/>
  <c r="X233" i="4"/>
  <c r="AC233" i="4"/>
  <c r="AD233" i="4"/>
  <c r="AI233" i="4"/>
  <c r="AN233" i="4"/>
  <c r="C234" i="4"/>
  <c r="D234" i="4"/>
  <c r="I234" i="4"/>
  <c r="N234" i="4"/>
  <c r="O231" i="4" s="1"/>
  <c r="S234" i="4"/>
  <c r="T237" i="4" s="1"/>
  <c r="X234" i="4"/>
  <c r="AC234" i="4"/>
  <c r="AD234" i="4"/>
  <c r="AE234" i="4"/>
  <c r="AI234" i="4"/>
  <c r="AJ236" i="4" s="1"/>
  <c r="AN234" i="4"/>
  <c r="AR234" i="4"/>
  <c r="C235" i="4"/>
  <c r="D235" i="4"/>
  <c r="E235" i="4"/>
  <c r="I235" i="4"/>
  <c r="N235" i="4"/>
  <c r="S235" i="4"/>
  <c r="X235" i="4"/>
  <c r="Y235" i="4"/>
  <c r="AC235" i="4"/>
  <c r="AD235" i="4"/>
  <c r="AI235" i="4"/>
  <c r="AN235" i="4"/>
  <c r="C236" i="4"/>
  <c r="D236" i="4"/>
  <c r="I236" i="4"/>
  <c r="N236" i="4"/>
  <c r="O236" i="4"/>
  <c r="S236" i="4"/>
  <c r="X236" i="4"/>
  <c r="AC236" i="4"/>
  <c r="AD236" i="4"/>
  <c r="AI236" i="4"/>
  <c r="AN236" i="4"/>
  <c r="AO239" i="4" s="1"/>
  <c r="C237" i="4"/>
  <c r="D237" i="4"/>
  <c r="I237" i="4"/>
  <c r="N237" i="4"/>
  <c r="S237" i="4"/>
  <c r="X237" i="4"/>
  <c r="AC237" i="4"/>
  <c r="AD237" i="4"/>
  <c r="AI237" i="4"/>
  <c r="AN237" i="4"/>
  <c r="C238" i="4"/>
  <c r="D238" i="4"/>
  <c r="I238" i="4"/>
  <c r="N238" i="4"/>
  <c r="S238" i="4"/>
  <c r="X238" i="4"/>
  <c r="AC238" i="4"/>
  <c r="AE240" i="4" s="1"/>
  <c r="AD238" i="4"/>
  <c r="AI238" i="4"/>
  <c r="AJ241" i="4" s="1"/>
  <c r="AN238" i="4"/>
  <c r="AO238" i="4"/>
  <c r="C239" i="4"/>
  <c r="D239" i="4"/>
  <c r="I239" i="4"/>
  <c r="N239" i="4"/>
  <c r="S239" i="4"/>
  <c r="T239" i="4"/>
  <c r="X239" i="4"/>
  <c r="AC239" i="4"/>
  <c r="AD239" i="4"/>
  <c r="AI239" i="4"/>
  <c r="AN239" i="4"/>
  <c r="C240" i="4"/>
  <c r="D240" i="4"/>
  <c r="I240" i="4"/>
  <c r="N240" i="4"/>
  <c r="S240" i="4"/>
  <c r="X240" i="4"/>
  <c r="AC240" i="4"/>
  <c r="AD240" i="4"/>
  <c r="AI240" i="4"/>
  <c r="AN240" i="4"/>
  <c r="C241" i="4"/>
  <c r="D241" i="4"/>
  <c r="I241" i="4"/>
  <c r="N241" i="4"/>
  <c r="O244" i="4" s="1"/>
  <c r="O241" i="4"/>
  <c r="S241" i="4"/>
  <c r="X241" i="4"/>
  <c r="AC241" i="4"/>
  <c r="AD241" i="4"/>
  <c r="AI241" i="4"/>
  <c r="AN241" i="4"/>
  <c r="C242" i="4"/>
  <c r="D242" i="4"/>
  <c r="I242" i="4"/>
  <c r="N242" i="4"/>
  <c r="S242" i="4"/>
  <c r="X242" i="4"/>
  <c r="Y241" i="4" s="1"/>
  <c r="Y242" i="4"/>
  <c r="AC242" i="4"/>
  <c r="AD242" i="4"/>
  <c r="AE242" i="4"/>
  <c r="AI242" i="4"/>
  <c r="AN242" i="4"/>
  <c r="C243" i="4"/>
  <c r="E246" i="4" s="1"/>
  <c r="D243" i="4"/>
  <c r="I243" i="4"/>
  <c r="N243" i="4"/>
  <c r="S243" i="4"/>
  <c r="X243" i="4"/>
  <c r="Y243" i="4"/>
  <c r="AC243" i="4"/>
  <c r="AD243" i="4"/>
  <c r="AI243" i="4"/>
  <c r="AN243" i="4"/>
  <c r="C244" i="4"/>
  <c r="D244" i="4"/>
  <c r="I244" i="4"/>
  <c r="N244" i="4"/>
  <c r="S244" i="4"/>
  <c r="T244" i="4"/>
  <c r="X244" i="4"/>
  <c r="AC244" i="4"/>
  <c r="AD244" i="4"/>
  <c r="AI244" i="4"/>
  <c r="AN244" i="4"/>
  <c r="C245" i="4"/>
  <c r="D245" i="4"/>
  <c r="I245" i="4"/>
  <c r="N245" i="4"/>
  <c r="O246" i="4" s="1"/>
  <c r="S245" i="4"/>
  <c r="X245" i="4"/>
  <c r="AC245" i="4"/>
  <c r="AD245" i="4"/>
  <c r="AI245" i="4"/>
  <c r="AN245" i="4"/>
  <c r="C246" i="4"/>
  <c r="D246" i="4"/>
  <c r="I246" i="4"/>
  <c r="N246" i="4"/>
  <c r="S246" i="4"/>
  <c r="T246" i="4"/>
  <c r="X246" i="4"/>
  <c r="AC246" i="4"/>
  <c r="AD246" i="4"/>
  <c r="AI246" i="4"/>
  <c r="AN246" i="4"/>
  <c r="C247" i="4"/>
  <c r="D247" i="4"/>
  <c r="I247" i="4"/>
  <c r="N247" i="4"/>
  <c r="S247" i="4"/>
  <c r="X247" i="4"/>
  <c r="AC247" i="4"/>
  <c r="AE250" i="4" s="1"/>
  <c r="AD247" i="4"/>
  <c r="AI247" i="4"/>
  <c r="AJ247" i="4"/>
  <c r="AN247" i="4"/>
  <c r="C248" i="4"/>
  <c r="D248" i="4"/>
  <c r="I248" i="4"/>
  <c r="J248" i="4"/>
  <c r="N248" i="4"/>
  <c r="S248" i="4"/>
  <c r="X248" i="4"/>
  <c r="AC248" i="4"/>
  <c r="AD248" i="4"/>
  <c r="AI248" i="4"/>
  <c r="AN248" i="4"/>
  <c r="C249" i="4"/>
  <c r="D249" i="4"/>
  <c r="I249" i="4"/>
  <c r="N249" i="4"/>
  <c r="S249" i="4"/>
  <c r="T248" i="4" s="1"/>
  <c r="X249" i="4"/>
  <c r="AC249" i="4"/>
  <c r="AD249" i="4"/>
  <c r="AE249" i="4"/>
  <c r="AI249" i="4"/>
  <c r="AN249" i="4"/>
  <c r="C250" i="4"/>
  <c r="D250" i="4"/>
  <c r="I250" i="4"/>
  <c r="N250" i="4"/>
  <c r="S250" i="4"/>
  <c r="T250" i="4"/>
  <c r="X250" i="4"/>
  <c r="Y253" i="4" s="1"/>
  <c r="AC250" i="4"/>
  <c r="AD250" i="4"/>
  <c r="AI250" i="4"/>
  <c r="AN250" i="4"/>
  <c r="AO248" i="4" s="1"/>
  <c r="C251" i="4"/>
  <c r="D251" i="4"/>
  <c r="I251" i="4"/>
  <c r="N251" i="4"/>
  <c r="S251" i="4"/>
  <c r="X251" i="4"/>
  <c r="AC251" i="4"/>
  <c r="AD251" i="4"/>
  <c r="AI251" i="4"/>
  <c r="AJ251" i="4"/>
  <c r="AN251" i="4"/>
  <c r="C252" i="4"/>
  <c r="D252" i="4"/>
  <c r="I252" i="4"/>
  <c r="N252" i="4"/>
  <c r="S252" i="4"/>
  <c r="T252" i="4"/>
  <c r="X252" i="4"/>
  <c r="AC252" i="4"/>
  <c r="AD252" i="4"/>
  <c r="AI252" i="4"/>
  <c r="AN252" i="4"/>
  <c r="C253" i="4"/>
  <c r="D253" i="4"/>
  <c r="I253" i="4"/>
  <c r="N253" i="4"/>
  <c r="S253" i="4"/>
  <c r="X253" i="4"/>
  <c r="AC253" i="4"/>
  <c r="AD253" i="4"/>
  <c r="AE253" i="4"/>
  <c r="AI253" i="4"/>
  <c r="AN253" i="4"/>
  <c r="C254" i="4"/>
  <c r="D254" i="4"/>
  <c r="E254" i="4"/>
  <c r="I254" i="4"/>
  <c r="N254" i="4"/>
  <c r="S254" i="4"/>
  <c r="X254" i="4"/>
  <c r="AC254" i="4"/>
  <c r="AE252" i="4" s="1"/>
  <c r="AD254" i="4"/>
  <c r="AE254" i="4"/>
  <c r="AI254" i="4"/>
  <c r="AN254" i="4"/>
  <c r="C255" i="4"/>
  <c r="D255" i="4"/>
  <c r="I255" i="4"/>
  <c r="N255" i="4"/>
  <c r="S255" i="4"/>
  <c r="X255" i="4"/>
  <c r="AC255" i="4"/>
  <c r="AD255" i="4"/>
  <c r="AI255" i="4"/>
  <c r="AJ255" i="4"/>
  <c r="AN255" i="4"/>
  <c r="C256" i="4"/>
  <c r="D256" i="4"/>
  <c r="I256" i="4"/>
  <c r="N256" i="4"/>
  <c r="S256" i="4"/>
  <c r="X256" i="4"/>
  <c r="AC256" i="4"/>
  <c r="AD256" i="4"/>
  <c r="AI256" i="4"/>
  <c r="AN256" i="4"/>
  <c r="AO259" i="4" s="1"/>
  <c r="C257" i="4"/>
  <c r="D257" i="4"/>
  <c r="E257" i="4"/>
  <c r="I257" i="4"/>
  <c r="N257" i="4"/>
  <c r="S257" i="4"/>
  <c r="X257" i="4"/>
  <c r="Y257" i="4"/>
  <c r="AC257" i="4"/>
  <c r="AD257" i="4"/>
  <c r="AE257" i="4"/>
  <c r="AI257" i="4"/>
  <c r="AN257" i="4"/>
  <c r="C258" i="4"/>
  <c r="D258" i="4"/>
  <c r="I258" i="4"/>
  <c r="N258" i="4"/>
  <c r="S258" i="4"/>
  <c r="X258" i="4"/>
  <c r="Y261" i="4" s="1"/>
  <c r="AC258" i="4"/>
  <c r="AD258" i="4"/>
  <c r="AI258" i="4"/>
  <c r="AJ258" i="4"/>
  <c r="AN258" i="4"/>
  <c r="C259" i="4"/>
  <c r="D259" i="4"/>
  <c r="I259" i="4"/>
  <c r="J259" i="4"/>
  <c r="N259" i="4"/>
  <c r="S259" i="4"/>
  <c r="X259" i="4"/>
  <c r="AC259" i="4"/>
  <c r="AD259" i="4"/>
  <c r="AI259" i="4"/>
  <c r="AJ262" i="4" s="1"/>
  <c r="AN259" i="4"/>
  <c r="C260" i="4"/>
  <c r="D260" i="4"/>
  <c r="I260" i="4"/>
  <c r="J263" i="4" s="1"/>
  <c r="N260" i="4"/>
  <c r="S260" i="4"/>
  <c r="T260" i="4"/>
  <c r="X260" i="4"/>
  <c r="Y262" i="4" s="1"/>
  <c r="AC260" i="4"/>
  <c r="AD260" i="4"/>
  <c r="AI260" i="4"/>
  <c r="AN260" i="4"/>
  <c r="C261" i="4"/>
  <c r="D261" i="4"/>
  <c r="I261" i="4"/>
  <c r="N261" i="4"/>
  <c r="S261" i="4"/>
  <c r="T261" i="4"/>
  <c r="X261" i="4"/>
  <c r="AC261" i="4"/>
  <c r="AD261" i="4"/>
  <c r="AI261" i="4"/>
  <c r="AN261" i="4"/>
  <c r="AO264" i="4" s="1"/>
  <c r="C262" i="4"/>
  <c r="D262" i="4"/>
  <c r="I262" i="4"/>
  <c r="J264" i="4" s="1"/>
  <c r="N262" i="4"/>
  <c r="S262" i="4"/>
  <c r="X262" i="4"/>
  <c r="AC262" i="4"/>
  <c r="AE264" i="4" s="1"/>
  <c r="AD262" i="4"/>
  <c r="AE262" i="4"/>
  <c r="AI262" i="4"/>
  <c r="AN262" i="4"/>
  <c r="C263" i="4"/>
  <c r="E265" i="4" s="1"/>
  <c r="D263" i="4"/>
  <c r="I263" i="4"/>
  <c r="N263" i="4"/>
  <c r="S263" i="4"/>
  <c r="X263" i="4"/>
  <c r="AC263" i="4"/>
  <c r="AE266" i="4" s="1"/>
  <c r="AD263" i="4"/>
  <c r="AI263" i="4"/>
  <c r="AN263" i="4"/>
  <c r="C264" i="4"/>
  <c r="E267" i="4" s="1"/>
  <c r="D264" i="4"/>
  <c r="I264" i="4"/>
  <c r="N264" i="4"/>
  <c r="O266" i="4" s="1"/>
  <c r="S264" i="4"/>
  <c r="T264" i="4"/>
  <c r="X264" i="4"/>
  <c r="AC264" i="4"/>
  <c r="AD264" i="4"/>
  <c r="AI264" i="4"/>
  <c r="AN264" i="4"/>
  <c r="AO261" i="4" s="1"/>
  <c r="C265" i="4"/>
  <c r="D265" i="4"/>
  <c r="I265" i="4"/>
  <c r="N265" i="4"/>
  <c r="S265" i="4"/>
  <c r="X265" i="4"/>
  <c r="AC265" i="4"/>
  <c r="AD265" i="4"/>
  <c r="AE265" i="4"/>
  <c r="AI265" i="4"/>
  <c r="AN265" i="4"/>
  <c r="AR265" i="4"/>
  <c r="C266" i="4"/>
  <c r="E269" i="4" s="1"/>
  <c r="D266" i="4"/>
  <c r="I266" i="4"/>
  <c r="N266" i="4"/>
  <c r="S266" i="4"/>
  <c r="X266" i="4"/>
  <c r="Y266" i="4"/>
  <c r="AC266" i="4"/>
  <c r="AD266" i="4"/>
  <c r="AI266" i="4"/>
  <c r="AN266" i="4"/>
  <c r="C267" i="4"/>
  <c r="D267" i="4"/>
  <c r="I267" i="4"/>
  <c r="N267" i="4"/>
  <c r="S267" i="4"/>
  <c r="T268" i="4" s="1"/>
  <c r="X267" i="4"/>
  <c r="AC267" i="4"/>
  <c r="AD267" i="4"/>
  <c r="AI267" i="4"/>
  <c r="AJ270" i="4" s="1"/>
  <c r="AJ267" i="4"/>
  <c r="AN267" i="4"/>
  <c r="C268" i="4"/>
  <c r="D268" i="4"/>
  <c r="I268" i="4"/>
  <c r="J271" i="4" s="1"/>
  <c r="J268" i="4"/>
  <c r="N268" i="4"/>
  <c r="S268" i="4"/>
  <c r="X268" i="4"/>
  <c r="AC268" i="4"/>
  <c r="AD268" i="4"/>
  <c r="AI268" i="4"/>
  <c r="AN268" i="4"/>
  <c r="C269" i="4"/>
  <c r="D269" i="4"/>
  <c r="I269" i="4"/>
  <c r="N269" i="4"/>
  <c r="O269" i="4"/>
  <c r="S269" i="4"/>
  <c r="X269" i="4"/>
  <c r="AC269" i="4"/>
  <c r="AD269" i="4"/>
  <c r="AE269" i="4"/>
  <c r="AI269" i="4"/>
  <c r="AN269" i="4"/>
  <c r="C270" i="4"/>
  <c r="D270" i="4"/>
  <c r="I270" i="4"/>
  <c r="N270" i="4"/>
  <c r="S270" i="4"/>
  <c r="X270" i="4"/>
  <c r="Y270" i="4"/>
  <c r="AC270" i="4"/>
  <c r="AD270" i="4"/>
  <c r="AE270" i="4"/>
  <c r="AI270" i="4"/>
  <c r="AN270" i="4"/>
  <c r="C271" i="4"/>
  <c r="E274" i="4" s="1"/>
  <c r="D271" i="4"/>
  <c r="I271" i="4"/>
  <c r="N271" i="4"/>
  <c r="S271" i="4"/>
  <c r="X271" i="4"/>
  <c r="Y271" i="4"/>
  <c r="AC271" i="4"/>
  <c r="AD271" i="4"/>
  <c r="AI271" i="4"/>
  <c r="AN271" i="4"/>
  <c r="AO273" i="4" s="1"/>
  <c r="C272" i="4"/>
  <c r="D272" i="4"/>
  <c r="I272" i="4"/>
  <c r="N272" i="4"/>
  <c r="S272" i="4"/>
  <c r="X272" i="4"/>
  <c r="AC272" i="4"/>
  <c r="AD272" i="4"/>
  <c r="AE272" i="4"/>
  <c r="AI272" i="4"/>
  <c r="AN272" i="4"/>
  <c r="AO275" i="4" s="1"/>
  <c r="C273" i="4"/>
  <c r="D273" i="4"/>
  <c r="I273" i="4"/>
  <c r="N273" i="4"/>
  <c r="S273" i="4"/>
  <c r="X273" i="4"/>
  <c r="AC273" i="4"/>
  <c r="AD273" i="4"/>
  <c r="AI273" i="4"/>
  <c r="AN273" i="4"/>
  <c r="C274" i="4"/>
  <c r="D274" i="4"/>
  <c r="I274" i="4"/>
  <c r="N274" i="4"/>
  <c r="S274" i="4"/>
  <c r="T277" i="4" s="1"/>
  <c r="X274" i="4"/>
  <c r="Y273" i="4" s="1"/>
  <c r="AC274" i="4"/>
  <c r="AD274" i="4"/>
  <c r="AI274" i="4"/>
  <c r="AJ271" i="4" s="1"/>
  <c r="AN274" i="4"/>
  <c r="AO274" i="4"/>
  <c r="AR274" i="4"/>
  <c r="C275" i="4"/>
  <c r="D275" i="4"/>
  <c r="I275" i="4"/>
  <c r="N275" i="4"/>
  <c r="S275" i="4"/>
  <c r="X275" i="4"/>
  <c r="AC275" i="4"/>
  <c r="AE273" i="4" s="1"/>
  <c r="AD275" i="4"/>
  <c r="AI275" i="4"/>
  <c r="AJ278" i="4" s="1"/>
  <c r="AN275" i="4"/>
  <c r="C276" i="4"/>
  <c r="D276" i="4"/>
  <c r="I276" i="4"/>
  <c r="N276" i="4"/>
  <c r="S276" i="4"/>
  <c r="X276" i="4"/>
  <c r="Y278" i="4" s="1"/>
  <c r="AC276" i="4"/>
  <c r="AD276" i="4"/>
  <c r="AI276" i="4"/>
  <c r="AN276" i="4"/>
  <c r="C277" i="4"/>
  <c r="D277" i="4"/>
  <c r="I277" i="4"/>
  <c r="N277" i="4"/>
  <c r="S277" i="4"/>
  <c r="X277" i="4"/>
  <c r="AC277" i="4"/>
  <c r="AD277" i="4"/>
  <c r="AI277" i="4"/>
  <c r="AN277" i="4"/>
  <c r="AO280" i="4" s="1"/>
  <c r="AO277" i="4"/>
  <c r="C278" i="4"/>
  <c r="D278" i="4"/>
  <c r="I278" i="4"/>
  <c r="J280" i="4" s="1"/>
  <c r="N278" i="4"/>
  <c r="S278" i="4"/>
  <c r="X278" i="4"/>
  <c r="AC278" i="4"/>
  <c r="AD278" i="4"/>
  <c r="AE278" i="4"/>
  <c r="AI278" i="4"/>
  <c r="AN278" i="4"/>
  <c r="C279" i="4"/>
  <c r="D279" i="4"/>
  <c r="I279" i="4"/>
  <c r="N279" i="4"/>
  <c r="S279" i="4"/>
  <c r="X279" i="4"/>
  <c r="Y279" i="4"/>
  <c r="AC279" i="4"/>
  <c r="AE282" i="4" s="1"/>
  <c r="AD279" i="4"/>
  <c r="AI279" i="4"/>
  <c r="AN279" i="4"/>
  <c r="C280" i="4"/>
  <c r="D280" i="4"/>
  <c r="I280" i="4"/>
  <c r="N280" i="4"/>
  <c r="O282" i="4" s="1"/>
  <c r="S280" i="4"/>
  <c r="T280" i="4"/>
  <c r="X280" i="4"/>
  <c r="AC280" i="4"/>
  <c r="AD280" i="4"/>
  <c r="AI280" i="4"/>
  <c r="AN280" i="4"/>
  <c r="C281" i="4"/>
  <c r="D281" i="4"/>
  <c r="I281" i="4"/>
  <c r="N281" i="4"/>
  <c r="S281" i="4"/>
  <c r="X281" i="4"/>
  <c r="AC281" i="4"/>
  <c r="AD281" i="4"/>
  <c r="AE281" i="4"/>
  <c r="AI281" i="4"/>
  <c r="AN281" i="4"/>
  <c r="AO281" i="4"/>
  <c r="C282" i="4"/>
  <c r="D282" i="4"/>
  <c r="I282" i="4"/>
  <c r="N282" i="4"/>
  <c r="S282" i="4"/>
  <c r="X282" i="4"/>
  <c r="Y282" i="4"/>
  <c r="AC282" i="4"/>
  <c r="AD282" i="4"/>
  <c r="AI282" i="4"/>
  <c r="AN282" i="4"/>
  <c r="C283" i="4"/>
  <c r="D283" i="4"/>
  <c r="I283" i="4"/>
  <c r="N283" i="4"/>
  <c r="S283" i="4"/>
  <c r="X283" i="4"/>
  <c r="AC283" i="4"/>
  <c r="AD283" i="4"/>
  <c r="AI283" i="4"/>
  <c r="AJ286" i="4" s="1"/>
  <c r="AJ283" i="4"/>
  <c r="AN283" i="4"/>
  <c r="C284" i="4"/>
  <c r="D284" i="4"/>
  <c r="I284" i="4"/>
  <c r="J287" i="4" s="1"/>
  <c r="N284" i="4"/>
  <c r="S284" i="4"/>
  <c r="T284" i="4"/>
  <c r="X284" i="4"/>
  <c r="AC284" i="4"/>
  <c r="AD284" i="4"/>
  <c r="AI284" i="4"/>
  <c r="AN284" i="4"/>
  <c r="C285" i="4"/>
  <c r="D285" i="4"/>
  <c r="I285" i="4"/>
  <c r="N285" i="4"/>
  <c r="S285" i="4"/>
  <c r="X285" i="4"/>
  <c r="AC285" i="4"/>
  <c r="AD285" i="4"/>
  <c r="AE285" i="4"/>
  <c r="AI285" i="4"/>
  <c r="AN285" i="4"/>
  <c r="C286" i="4"/>
  <c r="D286" i="4"/>
  <c r="I286" i="4"/>
  <c r="J284" i="4" s="1"/>
  <c r="N286" i="4"/>
  <c r="S286" i="4"/>
  <c r="X286" i="4"/>
  <c r="AC286" i="4"/>
  <c r="AD286" i="4"/>
  <c r="AE286" i="4"/>
  <c r="AI286" i="4"/>
  <c r="AN286" i="4"/>
  <c r="C287" i="4"/>
  <c r="E290" i="4" s="1"/>
  <c r="D287" i="4"/>
  <c r="I287" i="4"/>
  <c r="N287" i="4"/>
  <c r="S287" i="4"/>
  <c r="X287" i="4"/>
  <c r="AC287" i="4"/>
  <c r="AD287" i="4"/>
  <c r="AI287" i="4"/>
  <c r="AJ287" i="4"/>
  <c r="AN287" i="4"/>
  <c r="C288" i="4"/>
  <c r="D288" i="4"/>
  <c r="I288" i="4"/>
  <c r="N288" i="4"/>
  <c r="S288" i="4"/>
  <c r="X288" i="4"/>
  <c r="AC288" i="4"/>
  <c r="AD288" i="4"/>
  <c r="AE288" i="4"/>
  <c r="AI288" i="4"/>
  <c r="AJ288" i="4"/>
  <c r="AN288" i="4"/>
  <c r="AO291" i="4" s="1"/>
  <c r="C289" i="4"/>
  <c r="D289" i="4"/>
  <c r="I289" i="4"/>
  <c r="N289" i="4"/>
  <c r="S289" i="4"/>
  <c r="X289" i="4"/>
  <c r="Y287" i="4" s="1"/>
  <c r="AC289" i="4"/>
  <c r="AD289" i="4"/>
  <c r="AI289" i="4"/>
  <c r="AN289" i="4"/>
  <c r="C290" i="4"/>
  <c r="D290" i="4"/>
  <c r="I290" i="4"/>
  <c r="N290" i="4"/>
  <c r="S290" i="4"/>
  <c r="T293" i="4" s="1"/>
  <c r="X290" i="4"/>
  <c r="AC290" i="4"/>
  <c r="AD290" i="4"/>
  <c r="AI290" i="4"/>
  <c r="AJ290" i="4"/>
  <c r="AN290" i="4"/>
  <c r="AR290" i="4"/>
  <c r="C291" i="4"/>
  <c r="D291" i="4"/>
  <c r="I291" i="4"/>
  <c r="N291" i="4"/>
  <c r="S291" i="4"/>
  <c r="X291" i="4"/>
  <c r="AC291" i="4"/>
  <c r="AD291" i="4"/>
  <c r="AI291" i="4"/>
  <c r="AJ294" i="4" s="1"/>
  <c r="AN291" i="4"/>
  <c r="C292" i="4"/>
  <c r="D292" i="4"/>
  <c r="I292" i="4"/>
  <c r="N292" i="4"/>
  <c r="S292" i="4"/>
  <c r="X292" i="4"/>
  <c r="AC292" i="4"/>
  <c r="AD292" i="4"/>
  <c r="AI292" i="4"/>
  <c r="AN292" i="4"/>
  <c r="C293" i="4"/>
  <c r="D293" i="4"/>
  <c r="I293" i="4"/>
  <c r="N293" i="4"/>
  <c r="S293" i="4"/>
  <c r="X293" i="4"/>
  <c r="AC293" i="4"/>
  <c r="AD293" i="4"/>
  <c r="AI293" i="4"/>
  <c r="AN293" i="4"/>
  <c r="AO296" i="4" s="1"/>
  <c r="C294" i="4"/>
  <c r="D294" i="4"/>
  <c r="I294" i="4"/>
  <c r="N294" i="4"/>
  <c r="S294" i="4"/>
  <c r="X294" i="4"/>
  <c r="AC294" i="4"/>
  <c r="AD294" i="4"/>
  <c r="AI294" i="4"/>
  <c r="AJ295" i="4" s="1"/>
  <c r="AN294" i="4"/>
  <c r="C295" i="4"/>
  <c r="E297" i="4" s="1"/>
  <c r="D295" i="4"/>
  <c r="I295" i="4"/>
  <c r="J298" i="4" s="1"/>
  <c r="N295" i="4"/>
  <c r="S295" i="4"/>
  <c r="X295" i="4"/>
  <c r="AC295" i="4"/>
  <c r="AE298" i="4" s="1"/>
  <c r="AD295" i="4"/>
  <c r="AI295" i="4"/>
  <c r="AN295" i="4"/>
  <c r="C296" i="4"/>
  <c r="E299" i="4" s="1"/>
  <c r="D296" i="4"/>
  <c r="I296" i="4"/>
  <c r="N296" i="4"/>
  <c r="O298" i="4" s="1"/>
  <c r="S296" i="4"/>
  <c r="X296" i="4"/>
  <c r="AC296" i="4"/>
  <c r="AD296" i="4"/>
  <c r="AI296" i="4"/>
  <c r="AN296" i="4"/>
  <c r="C297" i="4"/>
  <c r="D297" i="4"/>
  <c r="I297" i="4"/>
  <c r="N297" i="4"/>
  <c r="S297" i="4"/>
  <c r="X297" i="4"/>
  <c r="AC297" i="4"/>
  <c r="AD297" i="4"/>
  <c r="AE297" i="4"/>
  <c r="AI297" i="4"/>
  <c r="AN297" i="4"/>
  <c r="C298" i="4"/>
  <c r="D298" i="4"/>
  <c r="E298" i="4"/>
  <c r="I298" i="4"/>
  <c r="N298" i="4"/>
  <c r="S298" i="4"/>
  <c r="T301" i="4" s="1"/>
  <c r="X298" i="4"/>
  <c r="Y298" i="4"/>
  <c r="AC298" i="4"/>
  <c r="AD298" i="4"/>
  <c r="AI298" i="4"/>
  <c r="AN298" i="4"/>
  <c r="C299" i="4"/>
  <c r="D299" i="4"/>
  <c r="I299" i="4"/>
  <c r="N299" i="4"/>
  <c r="S299" i="4"/>
  <c r="X299" i="4"/>
  <c r="AC299" i="4"/>
  <c r="AD299" i="4"/>
  <c r="AI299" i="4"/>
  <c r="AN299" i="4"/>
  <c r="C300" i="4"/>
  <c r="D300" i="4"/>
  <c r="I300" i="4"/>
  <c r="N300" i="4"/>
  <c r="S300" i="4"/>
  <c r="X300" i="4"/>
  <c r="AC300" i="4"/>
  <c r="AD300" i="4"/>
  <c r="AI300" i="4"/>
  <c r="AN300" i="4"/>
  <c r="AO301" i="4" s="1"/>
  <c r="C301" i="4"/>
  <c r="D301" i="4"/>
  <c r="I301" i="4"/>
  <c r="N301" i="4"/>
  <c r="S301" i="4"/>
  <c r="X301" i="4"/>
  <c r="AC301" i="4"/>
  <c r="AD301" i="4"/>
  <c r="AE301" i="4"/>
  <c r="AI301" i="4"/>
  <c r="AN301" i="4"/>
  <c r="C302" i="4"/>
  <c r="D302" i="4"/>
  <c r="E302" i="4"/>
  <c r="I302" i="4"/>
  <c r="N302" i="4"/>
  <c r="S302" i="4"/>
  <c r="X302" i="4"/>
  <c r="AC302" i="4"/>
  <c r="AE305" i="4" s="1"/>
  <c r="AD302" i="4"/>
  <c r="AE302" i="4"/>
  <c r="AI302" i="4"/>
  <c r="AN302" i="4"/>
  <c r="C303" i="4"/>
  <c r="D303" i="4"/>
  <c r="E303" i="4"/>
  <c r="I303" i="4"/>
  <c r="N303" i="4"/>
  <c r="S303" i="4"/>
  <c r="T304" i="4" s="1"/>
  <c r="X303" i="4"/>
  <c r="AC303" i="4"/>
  <c r="AD303" i="4"/>
  <c r="AI303" i="4"/>
  <c r="AN303" i="4"/>
  <c r="C304" i="4"/>
  <c r="D304" i="4"/>
  <c r="I304" i="4"/>
  <c r="N304" i="4"/>
  <c r="O301" i="4" s="1"/>
  <c r="O304" i="4"/>
  <c r="S304" i="4"/>
  <c r="T303" i="4" s="1"/>
  <c r="X304" i="4"/>
  <c r="AC304" i="4"/>
  <c r="AD304" i="4"/>
  <c r="AI304" i="4"/>
  <c r="AJ304" i="4"/>
  <c r="AN304" i="4"/>
  <c r="C305" i="4"/>
  <c r="D305" i="4"/>
  <c r="E305" i="4"/>
  <c r="I305" i="4"/>
  <c r="N305" i="4"/>
  <c r="S305" i="4"/>
  <c r="X305" i="4"/>
  <c r="AC305" i="4"/>
  <c r="AD305" i="4"/>
  <c r="AI305" i="4"/>
  <c r="AN305" i="4"/>
  <c r="C306" i="4"/>
  <c r="E309" i="4" s="1"/>
  <c r="D306" i="4"/>
  <c r="E306" i="4"/>
  <c r="I306" i="4"/>
  <c r="N306" i="4"/>
  <c r="S306" i="4"/>
  <c r="X306" i="4"/>
  <c r="AC306" i="4"/>
  <c r="AD306" i="4"/>
  <c r="AI306" i="4"/>
  <c r="AN306" i="4"/>
  <c r="AO309" i="4" s="1"/>
  <c r="C307" i="4"/>
  <c r="D307" i="4"/>
  <c r="I307" i="4"/>
  <c r="N307" i="4"/>
  <c r="O307" i="4"/>
  <c r="S307" i="4"/>
  <c r="X307" i="4"/>
  <c r="Y307" i="4"/>
  <c r="AC307" i="4"/>
  <c r="AD307" i="4"/>
  <c r="AI307" i="4"/>
  <c r="AN307" i="4"/>
  <c r="C308" i="4"/>
  <c r="D308" i="4"/>
  <c r="I308" i="4"/>
  <c r="N308" i="4"/>
  <c r="S308" i="4"/>
  <c r="X308" i="4"/>
  <c r="AC308" i="4"/>
  <c r="AD308" i="4"/>
  <c r="AI308" i="4"/>
  <c r="AN308" i="4"/>
  <c r="C309" i="4"/>
  <c r="D309" i="4"/>
  <c r="I309" i="4"/>
  <c r="N309" i="4"/>
  <c r="S309" i="4"/>
  <c r="T312" i="4" s="1"/>
  <c r="X309" i="4"/>
  <c r="AC309" i="4"/>
  <c r="AD309" i="4"/>
  <c r="AI309" i="4"/>
  <c r="AN309" i="4"/>
  <c r="AO311" i="4" s="1"/>
  <c r="C310" i="4"/>
  <c r="D310" i="4"/>
  <c r="E310" i="4"/>
  <c r="I310" i="4"/>
  <c r="N310" i="4"/>
  <c r="O313" i="4" s="1"/>
  <c r="S310" i="4"/>
  <c r="X310" i="4"/>
  <c r="AC310" i="4"/>
  <c r="AD310" i="4"/>
  <c r="AI310" i="4"/>
  <c r="AN310" i="4"/>
  <c r="C311" i="4"/>
  <c r="D311" i="4"/>
  <c r="E311" i="4"/>
  <c r="I311" i="4"/>
  <c r="N311" i="4"/>
  <c r="S311" i="4"/>
  <c r="X311" i="4"/>
  <c r="Y308" i="4" s="1"/>
  <c r="AC311" i="4"/>
  <c r="AE314" i="4" s="1"/>
  <c r="AD311" i="4"/>
  <c r="AI311" i="4"/>
  <c r="AN311" i="4"/>
  <c r="AR311" i="4"/>
  <c r="C312" i="4"/>
  <c r="D312" i="4"/>
  <c r="I312" i="4"/>
  <c r="N312" i="4"/>
  <c r="O312" i="4"/>
  <c r="S312" i="4"/>
  <c r="X312" i="4"/>
  <c r="Y315" i="4" s="1"/>
  <c r="AC312" i="4"/>
  <c r="AD312" i="4"/>
  <c r="AI312" i="4"/>
  <c r="AN312" i="4"/>
  <c r="C313" i="4"/>
  <c r="D313" i="4"/>
  <c r="I313" i="4"/>
  <c r="N313" i="4"/>
  <c r="S313" i="4"/>
  <c r="X313" i="4"/>
  <c r="AC313" i="4"/>
  <c r="AD313" i="4"/>
  <c r="AI313" i="4"/>
  <c r="AJ316" i="4" s="1"/>
  <c r="AN313" i="4"/>
  <c r="C314" i="4"/>
  <c r="D314" i="4"/>
  <c r="I314" i="4"/>
  <c r="N314" i="4"/>
  <c r="S314" i="4"/>
  <c r="T314" i="4"/>
  <c r="X314" i="4"/>
  <c r="AC314" i="4"/>
  <c r="AE317" i="4" s="1"/>
  <c r="AD314" i="4"/>
  <c r="AI314" i="4"/>
  <c r="AN314" i="4"/>
  <c r="C315" i="4"/>
  <c r="D315" i="4"/>
  <c r="I315" i="4"/>
  <c r="N315" i="4"/>
  <c r="S315" i="4"/>
  <c r="X315" i="4"/>
  <c r="AC315" i="4"/>
  <c r="AD315" i="4"/>
  <c r="AI315" i="4"/>
  <c r="AN315" i="4"/>
  <c r="AO318" i="4" s="1"/>
  <c r="C316" i="4"/>
  <c r="D316" i="4"/>
  <c r="I316" i="4"/>
  <c r="N316" i="4"/>
  <c r="S316" i="4"/>
  <c r="X316" i="4"/>
  <c r="AC316" i="4"/>
  <c r="AD316" i="4"/>
  <c r="AE316" i="4"/>
  <c r="AI316" i="4"/>
  <c r="AN316" i="4"/>
  <c r="C317" i="4"/>
  <c r="D317" i="4"/>
  <c r="I317" i="4"/>
  <c r="J320" i="4" s="1"/>
  <c r="N317" i="4"/>
  <c r="S317" i="4"/>
  <c r="T318" i="4" s="1"/>
  <c r="X317" i="4"/>
  <c r="AC317" i="4"/>
  <c r="AD317" i="4"/>
  <c r="AI317" i="4"/>
  <c r="AN317" i="4"/>
  <c r="C318" i="4"/>
  <c r="E321" i="4" s="1"/>
  <c r="D318" i="4"/>
  <c r="I318" i="4"/>
  <c r="N318" i="4"/>
  <c r="O315" i="4" s="1"/>
  <c r="S318" i="4"/>
  <c r="X318" i="4"/>
  <c r="AC318" i="4"/>
  <c r="AE321" i="4" s="1"/>
  <c r="AD318" i="4"/>
  <c r="AI318" i="4"/>
  <c r="AN318" i="4"/>
  <c r="C319" i="4"/>
  <c r="D319" i="4"/>
  <c r="I319" i="4"/>
  <c r="N319" i="4"/>
  <c r="S319" i="4"/>
  <c r="X319" i="4"/>
  <c r="Y320" i="4" s="1"/>
  <c r="AC319" i="4"/>
  <c r="AD319" i="4"/>
  <c r="AE319" i="4"/>
  <c r="AI319" i="4"/>
  <c r="AN319" i="4"/>
  <c r="C320" i="4"/>
  <c r="D320" i="4"/>
  <c r="I320" i="4"/>
  <c r="N320" i="4"/>
  <c r="S320" i="4"/>
  <c r="T322" i="4" s="1"/>
  <c r="X320" i="4"/>
  <c r="AC320" i="4"/>
  <c r="AD320" i="4"/>
  <c r="AI320" i="4"/>
  <c r="AN320" i="4"/>
  <c r="C321" i="4"/>
  <c r="D321" i="4"/>
  <c r="I321" i="4"/>
  <c r="J322" i="4" s="1"/>
  <c r="J321" i="4"/>
  <c r="N321" i="4"/>
  <c r="S321" i="4"/>
  <c r="T324" i="4" s="1"/>
  <c r="X321" i="4"/>
  <c r="AC321" i="4"/>
  <c r="AE318" i="4" s="1"/>
  <c r="AD321" i="4"/>
  <c r="AI321" i="4"/>
  <c r="AJ321" i="4"/>
  <c r="AN321" i="4"/>
  <c r="C322" i="4"/>
  <c r="D322" i="4"/>
  <c r="I322" i="4"/>
  <c r="J325" i="4" s="1"/>
  <c r="N322" i="4"/>
  <c r="S322" i="4"/>
  <c r="X322" i="4"/>
  <c r="AC322" i="4"/>
  <c r="AD322" i="4"/>
  <c r="AI322" i="4"/>
  <c r="AN322" i="4"/>
  <c r="C323" i="4"/>
  <c r="E326" i="4" s="1"/>
  <c r="D323" i="4"/>
  <c r="I323" i="4"/>
  <c r="N323" i="4"/>
  <c r="O323" i="4"/>
  <c r="S323" i="4"/>
  <c r="X323" i="4"/>
  <c r="AC323" i="4"/>
  <c r="AD323" i="4"/>
  <c r="AI323" i="4"/>
  <c r="AN323" i="4"/>
  <c r="C324" i="4"/>
  <c r="D324" i="4"/>
  <c r="E324" i="4"/>
  <c r="I324" i="4"/>
  <c r="N324" i="4"/>
  <c r="S324" i="4"/>
  <c r="X324" i="4"/>
  <c r="AC324" i="4"/>
  <c r="AE327" i="4" s="1"/>
  <c r="AD324" i="4"/>
  <c r="AE324" i="4"/>
  <c r="AI324" i="4"/>
  <c r="AN324" i="4"/>
  <c r="C325" i="4"/>
  <c r="D325" i="4"/>
  <c r="I325" i="4"/>
  <c r="N325" i="4"/>
  <c r="S325" i="4"/>
  <c r="X325" i="4"/>
  <c r="AC325" i="4"/>
  <c r="AD325" i="4"/>
  <c r="AI325" i="4"/>
  <c r="AJ325" i="4"/>
  <c r="AN325" i="4"/>
  <c r="C326" i="4"/>
  <c r="D326" i="4"/>
  <c r="I326" i="4"/>
  <c r="N326" i="4"/>
  <c r="S326" i="4"/>
  <c r="X326" i="4"/>
  <c r="AC326" i="4"/>
  <c r="AD326" i="4"/>
  <c r="AI326" i="4"/>
  <c r="AN326" i="4"/>
  <c r="C327" i="4"/>
  <c r="D327" i="4"/>
  <c r="E327" i="4"/>
  <c r="AR327" i="4" s="1"/>
  <c r="I327" i="4"/>
  <c r="N327" i="4"/>
  <c r="S327" i="4"/>
  <c r="X327" i="4"/>
  <c r="AC327" i="4"/>
  <c r="AE330" i="4" s="1"/>
  <c r="AD327" i="4"/>
  <c r="AI327" i="4"/>
  <c r="AN327" i="4"/>
  <c r="AO327" i="4"/>
  <c r="C328" i="4"/>
  <c r="D328" i="4"/>
  <c r="I328" i="4"/>
  <c r="N328" i="4"/>
  <c r="S328" i="4"/>
  <c r="T330" i="4" s="1"/>
  <c r="X328" i="4"/>
  <c r="Y331" i="4" s="1"/>
  <c r="AC328" i="4"/>
  <c r="AD328" i="4"/>
  <c r="AI328" i="4"/>
  <c r="AN328" i="4"/>
  <c r="AO328" i="4"/>
  <c r="C329" i="4"/>
  <c r="D329" i="4"/>
  <c r="I329" i="4"/>
  <c r="N329" i="4"/>
  <c r="S329" i="4"/>
  <c r="X329" i="4"/>
  <c r="AC329" i="4"/>
  <c r="AD329" i="4"/>
  <c r="AI329" i="4"/>
  <c r="AN329" i="4"/>
  <c r="C330" i="4"/>
  <c r="D330" i="4"/>
  <c r="I330" i="4"/>
  <c r="N330" i="4"/>
  <c r="S330" i="4"/>
  <c r="X330" i="4"/>
  <c r="AC330" i="4"/>
  <c r="AE333" i="4" s="1"/>
  <c r="AD330" i="4"/>
  <c r="AI330" i="4"/>
  <c r="AN330" i="4"/>
  <c r="C331" i="4"/>
  <c r="D331" i="4"/>
  <c r="I331" i="4"/>
  <c r="N331" i="4"/>
  <c r="S331" i="4"/>
  <c r="X331" i="4"/>
  <c r="AC331" i="4"/>
  <c r="AD331" i="4"/>
  <c r="AI331" i="4"/>
  <c r="AN331" i="4"/>
  <c r="AO334" i="4" s="1"/>
  <c r="C332" i="4"/>
  <c r="D332" i="4"/>
  <c r="I332" i="4"/>
  <c r="N332" i="4"/>
  <c r="S332" i="4"/>
  <c r="X332" i="4"/>
  <c r="AC332" i="4"/>
  <c r="AD332" i="4"/>
  <c r="AE332" i="4"/>
  <c r="AI332" i="4"/>
  <c r="AN332" i="4"/>
  <c r="C333" i="4"/>
  <c r="E335" i="4" s="1"/>
  <c r="D333" i="4"/>
  <c r="I333" i="4"/>
  <c r="N333" i="4"/>
  <c r="S333" i="4"/>
  <c r="X333" i="4"/>
  <c r="Y333" i="4"/>
  <c r="AC333" i="4"/>
  <c r="AD333" i="4"/>
  <c r="AI333" i="4"/>
  <c r="AN333" i="4"/>
  <c r="C334" i="4"/>
  <c r="E337" i="4" s="1"/>
  <c r="D334" i="4"/>
  <c r="I334" i="4"/>
  <c r="N334" i="4"/>
  <c r="O331" i="4" s="1"/>
  <c r="S334" i="4"/>
  <c r="X334" i="4"/>
  <c r="AC334" i="4"/>
  <c r="AE337" i="4" s="1"/>
  <c r="AD334" i="4"/>
  <c r="AI334" i="4"/>
  <c r="AN334" i="4"/>
  <c r="C335" i="4"/>
  <c r="D335" i="4"/>
  <c r="I335" i="4"/>
  <c r="N335" i="4"/>
  <c r="S335" i="4"/>
  <c r="X335" i="4"/>
  <c r="Y336" i="4" s="1"/>
  <c r="AC335" i="4"/>
  <c r="AD335" i="4"/>
  <c r="AE335" i="4"/>
  <c r="AI335" i="4"/>
  <c r="AN335" i="4"/>
  <c r="C336" i="4"/>
  <c r="D336" i="4"/>
  <c r="E336" i="4"/>
  <c r="AR336" i="4" s="1"/>
  <c r="I336" i="4"/>
  <c r="N336" i="4"/>
  <c r="S336" i="4"/>
  <c r="T338" i="4" s="1"/>
  <c r="X336" i="4"/>
  <c r="AC336" i="4"/>
  <c r="AD336" i="4"/>
  <c r="AI336" i="4"/>
  <c r="AN336" i="4"/>
  <c r="C337" i="4"/>
  <c r="D337" i="4"/>
  <c r="I337" i="4"/>
  <c r="J338" i="4" s="1"/>
  <c r="N337" i="4"/>
  <c r="S337" i="4"/>
  <c r="T340" i="4" s="1"/>
  <c r="X337" i="4"/>
  <c r="AC337" i="4"/>
  <c r="AE334" i="4" s="1"/>
  <c r="AD337" i="4"/>
  <c r="AI337" i="4"/>
  <c r="AJ334" i="4" s="1"/>
  <c r="AJ337" i="4"/>
  <c r="AN337" i="4"/>
  <c r="C338" i="4"/>
  <c r="D338" i="4"/>
  <c r="I338" i="4"/>
  <c r="J341" i="4" s="1"/>
  <c r="N338" i="4"/>
  <c r="S338" i="4"/>
  <c r="X338" i="4"/>
  <c r="AC338" i="4"/>
  <c r="AD338" i="4"/>
  <c r="AI338" i="4"/>
  <c r="AN338" i="4"/>
  <c r="C339" i="4"/>
  <c r="E342" i="4" s="1"/>
  <c r="D339" i="4"/>
  <c r="I339" i="4"/>
  <c r="N339" i="4"/>
  <c r="O339" i="4"/>
  <c r="S339" i="4"/>
  <c r="X339" i="4"/>
  <c r="AC339" i="4"/>
  <c r="AD339" i="4"/>
  <c r="AI339" i="4"/>
  <c r="AN339" i="4"/>
  <c r="C340" i="4"/>
  <c r="D340" i="4"/>
  <c r="E340" i="4"/>
  <c r="I340" i="4"/>
  <c r="J343" i="4" s="1"/>
  <c r="N340" i="4"/>
  <c r="S340" i="4"/>
  <c r="X340" i="4"/>
  <c r="AC340" i="4"/>
  <c r="AE343" i="4" s="1"/>
  <c r="AD340" i="4"/>
  <c r="AE340" i="4"/>
  <c r="AI340" i="4"/>
  <c r="AN340" i="4"/>
  <c r="C341" i="4"/>
  <c r="D341" i="4"/>
  <c r="I341" i="4"/>
  <c r="N341" i="4"/>
  <c r="S341" i="4"/>
  <c r="X341" i="4"/>
  <c r="AC341" i="4"/>
  <c r="AD341" i="4"/>
  <c r="AI341" i="4"/>
  <c r="AN341" i="4"/>
  <c r="C342" i="4"/>
  <c r="D342" i="4"/>
  <c r="I342" i="4"/>
  <c r="N342" i="4"/>
  <c r="S342" i="4"/>
  <c r="X342" i="4"/>
  <c r="AC342" i="4"/>
  <c r="AD342" i="4"/>
  <c r="AI342" i="4"/>
  <c r="AN342" i="4"/>
  <c r="C343" i="4"/>
  <c r="D343" i="4"/>
  <c r="E343" i="4"/>
  <c r="AR343" i="4" s="1"/>
  <c r="I343" i="4"/>
  <c r="N343" i="4"/>
  <c r="S343" i="4"/>
  <c r="X343" i="4"/>
  <c r="AC343" i="4"/>
  <c r="AE346" i="4" s="1"/>
  <c r="AD343" i="4"/>
  <c r="AI343" i="4"/>
  <c r="AN343" i="4"/>
  <c r="AO343" i="4"/>
  <c r="C344" i="4"/>
  <c r="D344" i="4"/>
  <c r="I344" i="4"/>
  <c r="N344" i="4"/>
  <c r="S344" i="4"/>
  <c r="X344" i="4"/>
  <c r="Y347" i="4" s="1"/>
  <c r="AC344" i="4"/>
  <c r="AD344" i="4"/>
  <c r="AI344" i="4"/>
  <c r="AJ341" i="4" s="1"/>
  <c r="AN344" i="4"/>
  <c r="AO344" i="4"/>
  <c r="C345" i="4"/>
  <c r="D345" i="4"/>
  <c r="I345" i="4"/>
  <c r="N345" i="4"/>
  <c r="S345" i="4"/>
  <c r="X345" i="4"/>
  <c r="AC345" i="4"/>
  <c r="AD345" i="4"/>
  <c r="AI345" i="4"/>
  <c r="AN345" i="4"/>
  <c r="C346" i="4"/>
  <c r="E344" i="4" s="1"/>
  <c r="D346" i="4"/>
  <c r="I346" i="4"/>
  <c r="N346" i="4"/>
  <c r="S346" i="4"/>
  <c r="T346" i="4"/>
  <c r="X346" i="4"/>
  <c r="AC346" i="4"/>
  <c r="AE349" i="4" s="1"/>
  <c r="AD346" i="4"/>
  <c r="AI346" i="4"/>
  <c r="AN346" i="4"/>
  <c r="C347" i="4"/>
  <c r="D347" i="4"/>
  <c r="I347" i="4"/>
  <c r="N347" i="4"/>
  <c r="S347" i="4"/>
  <c r="X347" i="4"/>
  <c r="AC347" i="4"/>
  <c r="AD347" i="4"/>
  <c r="AI347" i="4"/>
  <c r="AN347" i="4"/>
  <c r="AO350" i="4" s="1"/>
  <c r="C348" i="4"/>
  <c r="D348" i="4"/>
  <c r="I348" i="4"/>
  <c r="N348" i="4"/>
  <c r="S348" i="4"/>
  <c r="X348" i="4"/>
  <c r="AC348" i="4"/>
  <c r="AD348" i="4"/>
  <c r="AE348" i="4"/>
  <c r="AI348" i="4"/>
  <c r="AN348" i="4"/>
  <c r="C349" i="4"/>
  <c r="D349" i="4"/>
  <c r="I349" i="4"/>
  <c r="J352" i="4" s="1"/>
  <c r="N349" i="4"/>
  <c r="S349" i="4"/>
  <c r="T350" i="4" s="1"/>
  <c r="X349" i="4"/>
  <c r="AC349" i="4"/>
  <c r="AD349" i="4"/>
  <c r="AI349" i="4"/>
  <c r="AN349" i="4"/>
  <c r="C350" i="4"/>
  <c r="E353" i="4" s="1"/>
  <c r="D350" i="4"/>
  <c r="I350" i="4"/>
  <c r="N350" i="4"/>
  <c r="O352" i="4" s="1"/>
  <c r="S350" i="4"/>
  <c r="X350" i="4"/>
  <c r="AC350" i="4"/>
  <c r="AE353" i="4" s="1"/>
  <c r="AD350" i="4"/>
  <c r="AI350" i="4"/>
  <c r="AN350" i="4"/>
  <c r="AO351" i="4" s="1"/>
  <c r="C351" i="4"/>
  <c r="D351" i="4"/>
  <c r="I351" i="4"/>
  <c r="N351" i="4"/>
  <c r="S351" i="4"/>
  <c r="X351" i="4"/>
  <c r="Y352" i="4" s="1"/>
  <c r="AC351" i="4"/>
  <c r="AD351" i="4"/>
  <c r="AE351" i="4"/>
  <c r="AI351" i="4"/>
  <c r="AN351" i="4"/>
  <c r="C352" i="4"/>
  <c r="D352" i="4"/>
  <c r="I352" i="4"/>
  <c r="N352" i="4"/>
  <c r="S352" i="4"/>
  <c r="T354" i="4" s="1"/>
  <c r="X352" i="4"/>
  <c r="AC352" i="4"/>
  <c r="AD352" i="4"/>
  <c r="AI352" i="4"/>
  <c r="AN352" i="4"/>
  <c r="C353" i="4"/>
  <c r="D353" i="4"/>
  <c r="I353" i="4"/>
  <c r="J354" i="4" s="1"/>
  <c r="J353" i="4"/>
  <c r="N353" i="4"/>
  <c r="S353" i="4"/>
  <c r="T356" i="4" s="1"/>
  <c r="X353" i="4"/>
  <c r="AC353" i="4"/>
  <c r="AE350" i="4" s="1"/>
  <c r="AD353" i="4"/>
  <c r="AI353" i="4"/>
  <c r="AJ353" i="4"/>
  <c r="AN353" i="4"/>
  <c r="C354" i="4"/>
  <c r="D354" i="4"/>
  <c r="I354" i="4"/>
  <c r="J357" i="4" s="1"/>
  <c r="N354" i="4"/>
  <c r="S354" i="4"/>
  <c r="X354" i="4"/>
  <c r="AC354" i="4"/>
  <c r="AD354" i="4"/>
  <c r="AI354" i="4"/>
  <c r="AN354" i="4"/>
  <c r="C355" i="4"/>
  <c r="E358" i="4" s="1"/>
  <c r="D355" i="4"/>
  <c r="I355" i="4"/>
  <c r="N355" i="4"/>
  <c r="O355" i="4"/>
  <c r="S355" i="4"/>
  <c r="X355" i="4"/>
  <c r="AC355" i="4"/>
  <c r="AD355" i="4"/>
  <c r="AI355" i="4"/>
  <c r="AN355" i="4"/>
  <c r="C356" i="4"/>
  <c r="D356" i="4"/>
  <c r="E356" i="4"/>
  <c r="I356" i="4"/>
  <c r="J359" i="4" s="1"/>
  <c r="N356" i="4"/>
  <c r="S356" i="4"/>
  <c r="X356" i="4"/>
  <c r="AC356" i="4"/>
  <c r="AE359" i="4" s="1"/>
  <c r="AD356" i="4"/>
  <c r="AE356" i="4"/>
  <c r="AI356" i="4"/>
  <c r="AN356" i="4"/>
  <c r="C357" i="4"/>
  <c r="D357" i="4"/>
  <c r="I357" i="4"/>
  <c r="N357" i="4"/>
  <c r="S357" i="4"/>
  <c r="X357" i="4"/>
  <c r="AC357" i="4"/>
  <c r="AD357" i="4"/>
  <c r="AI357" i="4"/>
  <c r="AJ357" i="4"/>
  <c r="AN357" i="4"/>
  <c r="C358" i="4"/>
  <c r="D358" i="4"/>
  <c r="I358" i="4"/>
  <c r="N358" i="4"/>
  <c r="S358" i="4"/>
  <c r="X358" i="4"/>
  <c r="AC358" i="4"/>
  <c r="AD358" i="4"/>
  <c r="AI358" i="4"/>
  <c r="AN358" i="4"/>
  <c r="C359" i="4"/>
  <c r="D359" i="4"/>
  <c r="E359" i="4"/>
  <c r="I359" i="4"/>
  <c r="N359" i="4"/>
  <c r="S359" i="4"/>
  <c r="X359" i="4"/>
  <c r="AC359" i="4"/>
  <c r="AE362" i="4" s="1"/>
  <c r="AD359" i="4"/>
  <c r="AI359" i="4"/>
  <c r="AN359" i="4"/>
  <c r="AO359" i="4"/>
  <c r="C360" i="4"/>
  <c r="D360" i="4"/>
  <c r="I360" i="4"/>
  <c r="N360" i="4"/>
  <c r="S360" i="4"/>
  <c r="T362" i="4" s="1"/>
  <c r="X360" i="4"/>
  <c r="Y363" i="4" s="1"/>
  <c r="AC360" i="4"/>
  <c r="AD360" i="4"/>
  <c r="AI360" i="4"/>
  <c r="AN360" i="4"/>
  <c r="AO360" i="4"/>
  <c r="C361" i="4"/>
  <c r="D361" i="4"/>
  <c r="I361" i="4"/>
  <c r="N361" i="4"/>
  <c r="S361" i="4"/>
  <c r="X361" i="4"/>
  <c r="AC361" i="4"/>
  <c r="AD361" i="4"/>
  <c r="AI361" i="4"/>
  <c r="AN361" i="4"/>
  <c r="C362" i="4"/>
  <c r="D362" i="4"/>
  <c r="I362" i="4"/>
  <c r="N362" i="4"/>
  <c r="S362" i="4"/>
  <c r="X362" i="4"/>
  <c r="AC362" i="4"/>
  <c r="AE365" i="4" s="1"/>
  <c r="AD362" i="4"/>
  <c r="AI362" i="4"/>
  <c r="AN362" i="4"/>
  <c r="C363" i="4"/>
  <c r="D363" i="4"/>
  <c r="I363" i="4"/>
  <c r="N363" i="4"/>
  <c r="S363" i="4"/>
  <c r="X363" i="4"/>
  <c r="AC363" i="4"/>
  <c r="AD363" i="4"/>
  <c r="AI363" i="4"/>
  <c r="AN363" i="4"/>
  <c r="AO366" i="4" s="1"/>
  <c r="C364" i="4"/>
  <c r="D364" i="4"/>
  <c r="I364" i="4"/>
  <c r="N364" i="4"/>
  <c r="S364" i="4"/>
  <c r="X364" i="4"/>
  <c r="AC364" i="4"/>
  <c r="AD364" i="4"/>
  <c r="AE364" i="4"/>
  <c r="AI364" i="4"/>
  <c r="AN364" i="4"/>
  <c r="C365" i="4"/>
  <c r="E367" i="4" s="1"/>
  <c r="D365" i="4"/>
  <c r="I365" i="4"/>
  <c r="N365" i="4"/>
  <c r="S365" i="4"/>
  <c r="X365" i="4"/>
  <c r="Y365" i="4"/>
  <c r="AC365" i="4"/>
  <c r="AD365" i="4"/>
  <c r="AI365" i="4"/>
  <c r="AN365" i="4"/>
  <c r="C366" i="4"/>
  <c r="E369" i="4" s="1"/>
  <c r="D366" i="4"/>
  <c r="I366" i="4"/>
  <c r="N366" i="4"/>
  <c r="O368" i="4" s="1"/>
  <c r="S366" i="4"/>
  <c r="X366" i="4"/>
  <c r="AC366" i="4"/>
  <c r="AE369" i="4" s="1"/>
  <c r="AD366" i="4"/>
  <c r="AI366" i="4"/>
  <c r="AN366" i="4"/>
  <c r="C367" i="4"/>
  <c r="D367" i="4"/>
  <c r="I367" i="4"/>
  <c r="N367" i="4"/>
  <c r="S367" i="4"/>
  <c r="X367" i="4"/>
  <c r="Y368" i="4" s="1"/>
  <c r="AC367" i="4"/>
  <c r="AD367" i="4"/>
  <c r="AE367" i="4"/>
  <c r="AI367" i="4"/>
  <c r="AN367" i="4"/>
  <c r="C368" i="4"/>
  <c r="D368" i="4"/>
  <c r="E368" i="4"/>
  <c r="AR368" i="4" s="1"/>
  <c r="I368" i="4"/>
  <c r="N368" i="4"/>
  <c r="S368" i="4"/>
  <c r="T370" i="4" s="1"/>
  <c r="X368" i="4"/>
  <c r="AC368" i="4"/>
  <c r="AD368" i="4"/>
  <c r="AI368" i="4"/>
  <c r="AN368" i="4"/>
  <c r="C369" i="4"/>
  <c r="D369" i="4"/>
  <c r="I369" i="4"/>
  <c r="J370" i="4" s="1"/>
  <c r="N369" i="4"/>
  <c r="S369" i="4"/>
  <c r="T372" i="4" s="1"/>
  <c r="X369" i="4"/>
  <c r="AC369" i="4"/>
  <c r="AE366" i="4" s="1"/>
  <c r="AD369" i="4"/>
  <c r="AI369" i="4"/>
  <c r="AJ368" i="4" s="1"/>
  <c r="AJ369" i="4"/>
  <c r="AN369" i="4"/>
  <c r="C370" i="4"/>
  <c r="D370" i="4"/>
  <c r="I370" i="4"/>
  <c r="J373" i="4" s="1"/>
  <c r="N370" i="4"/>
  <c r="S370" i="4"/>
  <c r="X370" i="4"/>
  <c r="AC370" i="4"/>
  <c r="AD370" i="4"/>
  <c r="AI370" i="4"/>
  <c r="AN370" i="4"/>
  <c r="C371" i="4"/>
  <c r="E374" i="4" s="1"/>
  <c r="D371" i="4"/>
  <c r="I371" i="4"/>
  <c r="N371" i="4"/>
  <c r="O371" i="4"/>
  <c r="S371" i="4"/>
  <c r="X371" i="4"/>
  <c r="AC371" i="4"/>
  <c r="AD371" i="4"/>
  <c r="AI371" i="4"/>
  <c r="AN371" i="4"/>
  <c r="C372" i="4"/>
  <c r="D372" i="4"/>
  <c r="E372" i="4"/>
  <c r="I372" i="4"/>
  <c r="J375" i="4" s="1"/>
  <c r="N372" i="4"/>
  <c r="S372" i="4"/>
  <c r="X372" i="4"/>
  <c r="AC372" i="4"/>
  <c r="AE375" i="4" s="1"/>
  <c r="AD372" i="4"/>
  <c r="AE372" i="4"/>
  <c r="AI372" i="4"/>
  <c r="AN372" i="4"/>
  <c r="C373" i="4"/>
  <c r="D373" i="4"/>
  <c r="I373" i="4"/>
  <c r="N373" i="4"/>
  <c r="S373" i="4"/>
  <c r="X373" i="4"/>
  <c r="AC373" i="4"/>
  <c r="AD373" i="4"/>
  <c r="AI373" i="4"/>
  <c r="AN373" i="4"/>
  <c r="C374" i="4"/>
  <c r="D374" i="4"/>
  <c r="I374" i="4"/>
  <c r="N374" i="4"/>
  <c r="S374" i="4"/>
  <c r="X374" i="4"/>
  <c r="AC374" i="4"/>
  <c r="AD374" i="4"/>
  <c r="AI374" i="4"/>
  <c r="AN374" i="4"/>
  <c r="C375" i="4"/>
  <c r="D375" i="4"/>
  <c r="E375" i="4"/>
  <c r="AR375" i="4" s="1"/>
  <c r="I375" i="4"/>
  <c r="N375" i="4"/>
  <c r="S375" i="4"/>
  <c r="X375" i="4"/>
  <c r="AC375" i="4"/>
  <c r="AD375" i="4"/>
  <c r="AI375" i="4"/>
  <c r="AN375" i="4"/>
  <c r="AO375" i="4"/>
  <c r="C376" i="4"/>
  <c r="D376" i="4"/>
  <c r="I376" i="4"/>
  <c r="N376" i="4"/>
  <c r="S376" i="4"/>
  <c r="T378" i="4" s="1"/>
  <c r="X376" i="4"/>
  <c r="Y379" i="4" s="1"/>
  <c r="AC376" i="4"/>
  <c r="AD376" i="4"/>
  <c r="AI376" i="4"/>
  <c r="AN376" i="4"/>
  <c r="AO376" i="4"/>
  <c r="C377" i="4"/>
  <c r="D377" i="4"/>
  <c r="I377" i="4"/>
  <c r="N377" i="4"/>
  <c r="S377" i="4"/>
  <c r="X377" i="4"/>
  <c r="AC377" i="4"/>
  <c r="AD377" i="4"/>
  <c r="AI377" i="4"/>
  <c r="AN377" i="4"/>
  <c r="C378" i="4"/>
  <c r="D378" i="4"/>
  <c r="I378" i="4"/>
  <c r="N378" i="4"/>
  <c r="S378" i="4"/>
  <c r="X378" i="4"/>
  <c r="AC378" i="4"/>
  <c r="AE381" i="4" s="1"/>
  <c r="AD378" i="4"/>
  <c r="AI378" i="4"/>
  <c r="AN378" i="4"/>
  <c r="C379" i="4"/>
  <c r="D379" i="4"/>
  <c r="I379" i="4"/>
  <c r="N379" i="4"/>
  <c r="S379" i="4"/>
  <c r="X379" i="4"/>
  <c r="AC379" i="4"/>
  <c r="AD379" i="4"/>
  <c r="AI379" i="4"/>
  <c r="AN379" i="4"/>
  <c r="AO382" i="4" s="1"/>
  <c r="C380" i="4"/>
  <c r="D380" i="4"/>
  <c r="I380" i="4"/>
  <c r="N380" i="4"/>
  <c r="S380" i="4"/>
  <c r="X380" i="4"/>
  <c r="AC380" i="4"/>
  <c r="AD380" i="4"/>
  <c r="AE380" i="4"/>
  <c r="AI380" i="4"/>
  <c r="AN380" i="4"/>
  <c r="C381" i="4"/>
  <c r="D381" i="4"/>
  <c r="I381" i="4"/>
  <c r="J384" i="4" s="1"/>
  <c r="N381" i="4"/>
  <c r="S381" i="4"/>
  <c r="T382" i="4" s="1"/>
  <c r="X381" i="4"/>
  <c r="AC381" i="4"/>
  <c r="AD381" i="4"/>
  <c r="AI381" i="4"/>
  <c r="AN381" i="4"/>
  <c r="C382" i="4"/>
  <c r="E385" i="4" s="1"/>
  <c r="D382" i="4"/>
  <c r="I382" i="4"/>
  <c r="N382" i="4"/>
  <c r="O379" i="4" s="1"/>
  <c r="S382" i="4"/>
  <c r="X382" i="4"/>
  <c r="AC382" i="4"/>
  <c r="AE385" i="4" s="1"/>
  <c r="AD382" i="4"/>
  <c r="AI382" i="4"/>
  <c r="AN382" i="4"/>
  <c r="C383" i="4"/>
  <c r="D383" i="4"/>
  <c r="I383" i="4"/>
  <c r="N383" i="4"/>
  <c r="S383" i="4"/>
  <c r="X383" i="4"/>
  <c r="Y384" i="4" s="1"/>
  <c r="AC383" i="4"/>
  <c r="AD383" i="4"/>
  <c r="AE383" i="4"/>
  <c r="AI383" i="4"/>
  <c r="AN383" i="4"/>
  <c r="C384" i="4"/>
  <c r="D384" i="4"/>
  <c r="I384" i="4"/>
  <c r="N384" i="4"/>
  <c r="S384" i="4"/>
  <c r="T386" i="4" s="1"/>
  <c r="X384" i="4"/>
  <c r="AC384" i="4"/>
  <c r="AD384" i="4"/>
  <c r="AI384" i="4"/>
  <c r="AN384" i="4"/>
  <c r="C385" i="4"/>
  <c r="D385" i="4"/>
  <c r="I385" i="4"/>
  <c r="J386" i="4" s="1"/>
  <c r="J385" i="4"/>
  <c r="N385" i="4"/>
  <c r="S385" i="4"/>
  <c r="T388" i="4" s="1"/>
  <c r="X385" i="4"/>
  <c r="AC385" i="4"/>
  <c r="AE387" i="4" s="1"/>
  <c r="AD385" i="4"/>
  <c r="AI385" i="4"/>
  <c r="AJ384" i="4" s="1"/>
  <c r="AJ385" i="4"/>
  <c r="AN385" i="4"/>
  <c r="C386" i="4"/>
  <c r="D386" i="4"/>
  <c r="I386" i="4"/>
  <c r="J389" i="4" s="1"/>
  <c r="N386" i="4"/>
  <c r="S386" i="4"/>
  <c r="X386" i="4"/>
  <c r="AC386" i="4"/>
  <c r="AD386" i="4"/>
  <c r="AI386" i="4"/>
  <c r="AN386" i="4"/>
  <c r="C387" i="4"/>
  <c r="E390" i="4" s="1"/>
  <c r="D387" i="4"/>
  <c r="I387" i="4"/>
  <c r="N387" i="4"/>
  <c r="O387" i="4"/>
  <c r="S387" i="4"/>
  <c r="X387" i="4"/>
  <c r="AC387" i="4"/>
  <c r="AD387" i="4"/>
  <c r="AI387" i="4"/>
  <c r="AN387" i="4"/>
  <c r="C388" i="4"/>
  <c r="D388" i="4"/>
  <c r="E388" i="4"/>
  <c r="I388" i="4"/>
  <c r="J391" i="4" s="1"/>
  <c r="N388" i="4"/>
  <c r="S388" i="4"/>
  <c r="X388" i="4"/>
  <c r="AC388" i="4"/>
  <c r="AE391" i="4" s="1"/>
  <c r="AD388" i="4"/>
  <c r="AE388" i="4"/>
  <c r="AI388" i="4"/>
  <c r="AN388" i="4"/>
  <c r="C389" i="4"/>
  <c r="D389" i="4"/>
  <c r="I389" i="4"/>
  <c r="N389" i="4"/>
  <c r="S389" i="4"/>
  <c r="X389" i="4"/>
  <c r="AC389" i="4"/>
  <c r="AD389" i="4"/>
  <c r="AI389" i="4"/>
  <c r="AJ389" i="4"/>
  <c r="AN389" i="4"/>
  <c r="C390" i="4"/>
  <c r="D390" i="4"/>
  <c r="I390" i="4"/>
  <c r="N390" i="4"/>
  <c r="S390" i="4"/>
  <c r="X390" i="4"/>
  <c r="AC390" i="4"/>
  <c r="AD390" i="4"/>
  <c r="AI390" i="4"/>
  <c r="AN390" i="4"/>
  <c r="C391" i="4"/>
  <c r="D391" i="4"/>
  <c r="E391" i="4"/>
  <c r="AR391" i="4" s="1"/>
  <c r="I391" i="4"/>
  <c r="N391" i="4"/>
  <c r="S391" i="4"/>
  <c r="X391" i="4"/>
  <c r="AC391" i="4"/>
  <c r="AD391" i="4"/>
  <c r="AI391" i="4"/>
  <c r="AN391" i="4"/>
  <c r="AO391" i="4"/>
  <c r="C392" i="4"/>
  <c r="D392" i="4"/>
  <c r="I392" i="4"/>
  <c r="N392" i="4"/>
  <c r="S392" i="4"/>
  <c r="X392" i="4"/>
  <c r="Y395" i="4" s="1"/>
  <c r="AC392" i="4"/>
  <c r="AD392" i="4"/>
  <c r="AI392" i="4"/>
  <c r="AN392" i="4"/>
  <c r="AO392" i="4"/>
  <c r="C393" i="4"/>
  <c r="D393" i="4"/>
  <c r="I393" i="4"/>
  <c r="N393" i="4"/>
  <c r="S393" i="4"/>
  <c r="X393" i="4"/>
  <c r="AC393" i="4"/>
  <c r="AD393" i="4"/>
  <c r="AI393" i="4"/>
  <c r="AN393" i="4"/>
  <c r="C394" i="4"/>
  <c r="D394" i="4"/>
  <c r="I394" i="4"/>
  <c r="N394" i="4"/>
  <c r="S394" i="4"/>
  <c r="X394" i="4"/>
  <c r="AC394" i="4"/>
  <c r="AE397" i="4" s="1"/>
  <c r="AD394" i="4"/>
  <c r="AI394" i="4"/>
  <c r="AN394" i="4"/>
  <c r="C395" i="4"/>
  <c r="D395" i="4"/>
  <c r="I395" i="4"/>
  <c r="N395" i="4"/>
  <c r="S395" i="4"/>
  <c r="X395" i="4"/>
  <c r="AC395" i="4"/>
  <c r="AD395" i="4"/>
  <c r="AI395" i="4"/>
  <c r="AN395" i="4"/>
  <c r="AO398" i="4" s="1"/>
  <c r="C396" i="4"/>
  <c r="D396" i="4"/>
  <c r="I396" i="4"/>
  <c r="N396" i="4"/>
  <c r="S396" i="4"/>
  <c r="X396" i="4"/>
  <c r="AC396" i="4"/>
  <c r="AD396" i="4"/>
  <c r="AE396" i="4"/>
  <c r="AI396" i="4"/>
  <c r="AN396" i="4"/>
  <c r="C397" i="4"/>
  <c r="E399" i="4" s="1"/>
  <c r="D397" i="4"/>
  <c r="I397" i="4"/>
  <c r="N397" i="4"/>
  <c r="S397" i="4"/>
  <c r="X397" i="4"/>
  <c r="Y397" i="4"/>
  <c r="AC397" i="4"/>
  <c r="AD397" i="4"/>
  <c r="AI397" i="4"/>
  <c r="AN397" i="4"/>
  <c r="C398" i="4"/>
  <c r="E401" i="4" s="1"/>
  <c r="D398" i="4"/>
  <c r="I398" i="4"/>
  <c r="N398" i="4"/>
  <c r="O395" i="4" s="1"/>
  <c r="S398" i="4"/>
  <c r="X398" i="4"/>
  <c r="AC398" i="4"/>
  <c r="AE401" i="4" s="1"/>
  <c r="AD398" i="4"/>
  <c r="AI398" i="4"/>
  <c r="AN398" i="4"/>
  <c r="C399" i="4"/>
  <c r="D399" i="4"/>
  <c r="I399" i="4"/>
  <c r="N399" i="4"/>
  <c r="S399" i="4"/>
  <c r="X399" i="4"/>
  <c r="Y400" i="4" s="1"/>
  <c r="AC399" i="4"/>
  <c r="AD399" i="4"/>
  <c r="AE399" i="4"/>
  <c r="AI399" i="4"/>
  <c r="AN399" i="4"/>
  <c r="C400" i="4"/>
  <c r="D400" i="4"/>
  <c r="E400" i="4"/>
  <c r="AR400" i="4" s="1"/>
  <c r="I400" i="4"/>
  <c r="N400" i="4"/>
  <c r="S400" i="4"/>
  <c r="T402" i="4" s="1"/>
  <c r="X400" i="4"/>
  <c r="AC400" i="4"/>
  <c r="AD400" i="4"/>
  <c r="AI400" i="4"/>
  <c r="AN400" i="4"/>
  <c r="C401" i="4"/>
  <c r="D401" i="4"/>
  <c r="I401" i="4"/>
  <c r="J402" i="4" s="1"/>
  <c r="N401" i="4"/>
  <c r="S401" i="4"/>
  <c r="T404" i="4" s="1"/>
  <c r="X401" i="4"/>
  <c r="AC401" i="4"/>
  <c r="AE403" i="4" s="1"/>
  <c r="AD401" i="4"/>
  <c r="AI401" i="4"/>
  <c r="AJ401" i="4"/>
  <c r="AN401" i="4"/>
  <c r="C402" i="4"/>
  <c r="D402" i="4"/>
  <c r="I402" i="4"/>
  <c r="J405" i="4" s="1"/>
  <c r="N402" i="4"/>
  <c r="S402" i="4"/>
  <c r="X402" i="4"/>
  <c r="AC402" i="4"/>
  <c r="AD402" i="4"/>
  <c r="AI402" i="4"/>
  <c r="AN402" i="4"/>
  <c r="C403" i="4"/>
  <c r="E406" i="4" s="1"/>
  <c r="D403" i="4"/>
  <c r="I403" i="4"/>
  <c r="N403" i="4"/>
  <c r="O403" i="4"/>
  <c r="S403" i="4"/>
  <c r="X403" i="4"/>
  <c r="AC403" i="4"/>
  <c r="AD403" i="4"/>
  <c r="AI403" i="4"/>
  <c r="AN403" i="4"/>
  <c r="C404" i="4"/>
  <c r="D404" i="4"/>
  <c r="E404" i="4"/>
  <c r="I404" i="4"/>
  <c r="N404" i="4"/>
  <c r="S404" i="4"/>
  <c r="X404" i="4"/>
  <c r="AC404" i="4"/>
  <c r="AD404" i="4"/>
  <c r="AE404" i="4"/>
  <c r="AI404" i="4"/>
  <c r="AN404" i="4"/>
  <c r="C405" i="4"/>
  <c r="D405" i="4"/>
  <c r="I405" i="4"/>
  <c r="N405" i="4"/>
  <c r="S405" i="4"/>
  <c r="X405" i="4"/>
  <c r="AC405" i="4"/>
  <c r="AD405" i="4"/>
  <c r="AI405" i="4"/>
  <c r="AN405" i="4"/>
  <c r="C406" i="4"/>
  <c r="D406" i="4"/>
  <c r="I406" i="4"/>
  <c r="N406" i="4"/>
  <c r="O412" i="4" s="1"/>
  <c r="S406" i="4"/>
  <c r="X406" i="4"/>
  <c r="AC406" i="4"/>
  <c r="AD406" i="4"/>
  <c r="AI406" i="4"/>
  <c r="AN406" i="4"/>
  <c r="AO410" i="4" s="1"/>
  <c r="C407" i="4"/>
  <c r="D407" i="4"/>
  <c r="I407" i="4"/>
  <c r="N407" i="4"/>
  <c r="S407" i="4"/>
  <c r="X407" i="4"/>
  <c r="AC407" i="4"/>
  <c r="AD407" i="4"/>
  <c r="AI407" i="4"/>
  <c r="AN407" i="4"/>
  <c r="AO407" i="4"/>
  <c r="C408" i="4"/>
  <c r="D408" i="4"/>
  <c r="I408" i="4"/>
  <c r="N408" i="4"/>
  <c r="O408" i="4"/>
  <c r="S408" i="4"/>
  <c r="X408" i="4"/>
  <c r="Y407" i="4" s="1"/>
  <c r="AC408" i="4"/>
  <c r="AD408" i="4"/>
  <c r="AI408" i="4"/>
  <c r="AJ405" i="4" s="1"/>
  <c r="AN408" i="4"/>
  <c r="AO408" i="4"/>
  <c r="C409" i="4"/>
  <c r="D409" i="4"/>
  <c r="I409" i="4"/>
  <c r="N409" i="4"/>
  <c r="S409" i="4"/>
  <c r="X409" i="4"/>
  <c r="AC409" i="4"/>
  <c r="AD409" i="4"/>
  <c r="AI409" i="4"/>
  <c r="AJ408" i="4" s="1"/>
  <c r="AN409" i="4"/>
  <c r="C410" i="4"/>
  <c r="E407" i="4" s="1"/>
  <c r="D410" i="4"/>
  <c r="I410" i="4"/>
  <c r="N410" i="4"/>
  <c r="S410" i="4"/>
  <c r="T410" i="4"/>
  <c r="X410" i="4"/>
  <c r="AC410" i="4"/>
  <c r="AE411" i="4" s="1"/>
  <c r="AD410" i="4"/>
  <c r="AI410" i="4"/>
  <c r="AN410" i="4"/>
  <c r="C411" i="4"/>
  <c r="D411" i="4"/>
  <c r="I411" i="4"/>
  <c r="N411" i="4"/>
  <c r="S411" i="4"/>
  <c r="X411" i="4"/>
  <c r="AC411" i="4"/>
  <c r="AD411" i="4"/>
  <c r="AI411" i="4"/>
  <c r="AN411" i="4"/>
  <c r="AO411" i="4"/>
  <c r="C412" i="4"/>
  <c r="D412" i="4"/>
  <c r="I412" i="4"/>
  <c r="N412" i="4"/>
  <c r="S412" i="4"/>
  <c r="X412" i="4"/>
  <c r="AC412" i="4"/>
  <c r="AD412" i="4"/>
  <c r="AI412" i="4"/>
  <c r="AN412" i="4"/>
  <c r="AS407" i="4" l="1"/>
  <c r="AT407" i="4"/>
  <c r="AR407" i="4"/>
  <c r="AJ396" i="4"/>
  <c r="AJ392" i="4"/>
  <c r="AJ378" i="4"/>
  <c r="AJ379" i="4"/>
  <c r="AJ377" i="4"/>
  <c r="AJ332" i="4"/>
  <c r="AJ328" i="4"/>
  <c r="AO321" i="4"/>
  <c r="AO320" i="4"/>
  <c r="AJ314" i="4"/>
  <c r="AJ315" i="4"/>
  <c r="J312" i="4"/>
  <c r="J313" i="4"/>
  <c r="J311" i="4"/>
  <c r="Y294" i="4"/>
  <c r="Y295" i="4"/>
  <c r="Y293" i="4"/>
  <c r="Y289" i="4"/>
  <c r="O281" i="4"/>
  <c r="O277" i="4"/>
  <c r="J411" i="4"/>
  <c r="J410" i="4"/>
  <c r="J406" i="4"/>
  <c r="AV406" i="4" s="1"/>
  <c r="AJ406" i="4"/>
  <c r="J407" i="4"/>
  <c r="AU407" i="4" s="1"/>
  <c r="AY400" i="4"/>
  <c r="T401" i="4"/>
  <c r="T397" i="4"/>
  <c r="AR399" i="4"/>
  <c r="AT399" i="4"/>
  <c r="AU399" i="4"/>
  <c r="E398" i="4"/>
  <c r="E397" i="4"/>
  <c r="AX385" i="4"/>
  <c r="AR385" i="4"/>
  <c r="AU385" i="4"/>
  <c r="AV385" i="4"/>
  <c r="AW385" i="4"/>
  <c r="AS385" i="4"/>
  <c r="AJ374" i="4"/>
  <c r="T369" i="4"/>
  <c r="T365" i="4"/>
  <c r="AV367" i="4"/>
  <c r="AW367" i="4"/>
  <c r="AR367" i="4"/>
  <c r="AT367" i="4"/>
  <c r="E366" i="4"/>
  <c r="E365" i="4"/>
  <c r="AR353" i="4"/>
  <c r="AU353" i="4"/>
  <c r="AS353" i="4"/>
  <c r="AT344" i="4"/>
  <c r="AR344" i="4"/>
  <c r="AJ342" i="4"/>
  <c r="AY336" i="4"/>
  <c r="T337" i="4"/>
  <c r="T333" i="4"/>
  <c r="AV335" i="4"/>
  <c r="AS335" i="4"/>
  <c r="AR335" i="4"/>
  <c r="AT335" i="4"/>
  <c r="E334" i="4"/>
  <c r="E333" i="4"/>
  <c r="AY321" i="4"/>
  <c r="AR321" i="4"/>
  <c r="AS321" i="4"/>
  <c r="AJ310" i="4"/>
  <c r="J309" i="4"/>
  <c r="O291" i="4"/>
  <c r="O290" i="4"/>
  <c r="AT290" i="4" s="1"/>
  <c r="E210" i="4"/>
  <c r="E211" i="4"/>
  <c r="E212" i="4"/>
  <c r="AT404" i="4"/>
  <c r="AR404" i="4"/>
  <c r="AO390" i="4"/>
  <c r="AO386" i="4"/>
  <c r="Y388" i="4"/>
  <c r="J379" i="4"/>
  <c r="J380" i="4"/>
  <c r="J378" i="4"/>
  <c r="J374" i="4"/>
  <c r="AR372" i="4"/>
  <c r="AU372" i="4"/>
  <c r="AO358" i="4"/>
  <c r="AO354" i="4"/>
  <c r="Y356" i="4"/>
  <c r="J347" i="4"/>
  <c r="J348" i="4"/>
  <c r="J346" i="4"/>
  <c r="J342" i="4"/>
  <c r="AT340" i="4"/>
  <c r="AR340" i="4"/>
  <c r="AO326" i="4"/>
  <c r="AO322" i="4"/>
  <c r="Y324" i="4"/>
  <c r="J315" i="4"/>
  <c r="J316" i="4"/>
  <c r="J314" i="4"/>
  <c r="AJ313" i="4"/>
  <c r="Y306" i="4"/>
  <c r="Y302" i="4"/>
  <c r="AO299" i="4"/>
  <c r="AO298" i="4"/>
  <c r="AO293" i="4"/>
  <c r="AE292" i="4"/>
  <c r="AE293" i="4"/>
  <c r="AE289" i="4"/>
  <c r="AE294" i="4"/>
  <c r="AO270" i="4"/>
  <c r="AO271" i="4"/>
  <c r="AO265" i="4"/>
  <c r="AO269" i="4"/>
  <c r="E264" i="4"/>
  <c r="E260" i="4"/>
  <c r="E262" i="4"/>
  <c r="E263" i="4"/>
  <c r="T390" i="4"/>
  <c r="T395" i="4"/>
  <c r="T389" i="4"/>
  <c r="AO385" i="4"/>
  <c r="AO384" i="4"/>
  <c r="T358" i="4"/>
  <c r="T363" i="4"/>
  <c r="T357" i="4"/>
  <c r="Y345" i="4"/>
  <c r="Y346" i="4"/>
  <c r="Y341" i="4"/>
  <c r="Y344" i="4"/>
  <c r="T406" i="4"/>
  <c r="T405" i="4"/>
  <c r="J398" i="4"/>
  <c r="J399" i="4"/>
  <c r="AY399" i="4" s="1"/>
  <c r="Y387" i="4"/>
  <c r="Y383" i="4"/>
  <c r="AO383" i="4"/>
  <c r="J366" i="4"/>
  <c r="J367" i="4"/>
  <c r="AS367" i="4" s="1"/>
  <c r="AO315" i="4"/>
  <c r="AJ300" i="4"/>
  <c r="AJ301" i="4"/>
  <c r="Y291" i="4"/>
  <c r="Y292" i="4"/>
  <c r="Y290" i="4"/>
  <c r="Y286" i="4"/>
  <c r="AJ394" i="4"/>
  <c r="AJ395" i="4"/>
  <c r="AJ393" i="4"/>
  <c r="AS375" i="4"/>
  <c r="AO369" i="4"/>
  <c r="AO368" i="4"/>
  <c r="AJ362" i="4"/>
  <c r="AJ363" i="4"/>
  <c r="AJ361" i="4"/>
  <c r="AJ348" i="4"/>
  <c r="AJ344" i="4"/>
  <c r="AW343" i="4"/>
  <c r="AX343" i="4"/>
  <c r="AS343" i="4"/>
  <c r="AO337" i="4"/>
  <c r="AO336" i="4"/>
  <c r="AJ330" i="4"/>
  <c r="AJ331" i="4"/>
  <c r="AJ329" i="4"/>
  <c r="AV311" i="4"/>
  <c r="AS311" i="4"/>
  <c r="AE312" i="4"/>
  <c r="AE313" i="4"/>
  <c r="AE311" i="4"/>
  <c r="AJ306" i="4"/>
  <c r="AJ303" i="4"/>
  <c r="AJ307" i="4"/>
  <c r="E283" i="4"/>
  <c r="E282" i="4"/>
  <c r="AO256" i="4"/>
  <c r="AO252" i="4"/>
  <c r="J401" i="4"/>
  <c r="T398" i="4"/>
  <c r="AJ390" i="4"/>
  <c r="T385" i="4"/>
  <c r="T381" i="4"/>
  <c r="E383" i="4"/>
  <c r="E382" i="4"/>
  <c r="E381" i="4"/>
  <c r="AJ373" i="4"/>
  <c r="J369" i="4"/>
  <c r="AR369" i="4"/>
  <c r="AU369" i="4"/>
  <c r="AV369" i="4"/>
  <c r="T366" i="4"/>
  <c r="E360" i="4"/>
  <c r="AJ358" i="4"/>
  <c r="T353" i="4"/>
  <c r="T349" i="4"/>
  <c r="E351" i="4"/>
  <c r="E350" i="4"/>
  <c r="E349" i="4"/>
  <c r="J337" i="4"/>
  <c r="AX337" i="4"/>
  <c r="AR337" i="4"/>
  <c r="AU337" i="4"/>
  <c r="T334" i="4"/>
  <c r="E332" i="4"/>
  <c r="AJ326" i="4"/>
  <c r="J327" i="4"/>
  <c r="AX327" i="4" s="1"/>
  <c r="T321" i="4"/>
  <c r="T317" i="4"/>
  <c r="E319" i="4"/>
  <c r="E318" i="4"/>
  <c r="E317" i="4"/>
  <c r="AO290" i="4"/>
  <c r="AO285" i="4"/>
  <c r="O285" i="4"/>
  <c r="Y411" i="4"/>
  <c r="Y409" i="4"/>
  <c r="Y410" i="4"/>
  <c r="Y405" i="4"/>
  <c r="Y408" i="4"/>
  <c r="Y412" i="4"/>
  <c r="Y377" i="4"/>
  <c r="Y378" i="4"/>
  <c r="Y373" i="4"/>
  <c r="Y376" i="4"/>
  <c r="AS359" i="4"/>
  <c r="AU359" i="4"/>
  <c r="AJ346" i="4"/>
  <c r="AJ347" i="4"/>
  <c r="AJ345" i="4"/>
  <c r="T326" i="4"/>
  <c r="T331" i="4"/>
  <c r="T325" i="4"/>
  <c r="AT400" i="4"/>
  <c r="AU400" i="4"/>
  <c r="AS368" i="4"/>
  <c r="AX368" i="4"/>
  <c r="Y355" i="4"/>
  <c r="Y351" i="4"/>
  <c r="AS336" i="4"/>
  <c r="AV336" i="4"/>
  <c r="AW336" i="4"/>
  <c r="J334" i="4"/>
  <c r="J335" i="4"/>
  <c r="AU335" i="4" s="1"/>
  <c r="Y323" i="4"/>
  <c r="Y319" i="4"/>
  <c r="AO319" i="4"/>
  <c r="J305" i="4"/>
  <c r="J304" i="4"/>
  <c r="J300" i="4"/>
  <c r="J299" i="4"/>
  <c r="AS298" i="4"/>
  <c r="AT298" i="4"/>
  <c r="AR298" i="4"/>
  <c r="AO401" i="4"/>
  <c r="AO400" i="4"/>
  <c r="Y393" i="4"/>
  <c r="Y394" i="4"/>
  <c r="Y389" i="4"/>
  <c r="Y392" i="4"/>
  <c r="AT390" i="4"/>
  <c r="T374" i="4"/>
  <c r="T379" i="4"/>
  <c r="T373" i="4"/>
  <c r="Y361" i="4"/>
  <c r="Y362" i="4"/>
  <c r="Y357" i="4"/>
  <c r="Y360" i="4"/>
  <c r="AU358" i="4"/>
  <c r="T342" i="4"/>
  <c r="T347" i="4"/>
  <c r="T341" i="4"/>
  <c r="Y329" i="4"/>
  <c r="Y330" i="4"/>
  <c r="Y325" i="4"/>
  <c r="Y328" i="4"/>
  <c r="T309" i="4"/>
  <c r="T315" i="4"/>
  <c r="AO310" i="4"/>
  <c r="T302" i="4"/>
  <c r="T296" i="4"/>
  <c r="T300" i="4"/>
  <c r="AU246" i="4"/>
  <c r="AR246" i="4"/>
  <c r="AS246" i="4"/>
  <c r="AE412" i="4"/>
  <c r="AE407" i="4"/>
  <c r="AR401" i="4"/>
  <c r="J409" i="4"/>
  <c r="T411" i="4"/>
  <c r="AO406" i="4"/>
  <c r="AO402" i="4"/>
  <c r="Y404" i="4"/>
  <c r="J395" i="4"/>
  <c r="J396" i="4"/>
  <c r="J394" i="4"/>
  <c r="J390" i="4"/>
  <c r="AR388" i="4"/>
  <c r="AO374" i="4"/>
  <c r="AO370" i="4"/>
  <c r="Y372" i="4"/>
  <c r="AX372" i="4" s="1"/>
  <c r="J363" i="4"/>
  <c r="J364" i="4"/>
  <c r="J362" i="4"/>
  <c r="J358" i="4"/>
  <c r="AR359" i="4"/>
  <c r="AR356" i="4"/>
  <c r="AO342" i="4"/>
  <c r="AO338" i="4"/>
  <c r="Y340" i="4"/>
  <c r="AV340" i="4" s="1"/>
  <c r="J331" i="4"/>
  <c r="J332" i="4"/>
  <c r="J330" i="4"/>
  <c r="J326" i="4"/>
  <c r="AT324" i="4"/>
  <c r="AR324" i="4"/>
  <c r="AO312" i="4"/>
  <c r="AE309" i="4"/>
  <c r="T306" i="4"/>
  <c r="AT305" i="4"/>
  <c r="AR305" i="4"/>
  <c r="AO297" i="4"/>
  <c r="AX297" i="4"/>
  <c r="AU297" i="4"/>
  <c r="AR297" i="4"/>
  <c r="J296" i="4"/>
  <c r="J291" i="4"/>
  <c r="J297" i="4"/>
  <c r="J283" i="4"/>
  <c r="AJ265" i="4"/>
  <c r="AJ264" i="4"/>
  <c r="AJ263" i="4"/>
  <c r="AJ259" i="4"/>
  <c r="AW257" i="4"/>
  <c r="AR257" i="4"/>
  <c r="E412" i="4"/>
  <c r="E408" i="4"/>
  <c r="T394" i="4"/>
  <c r="AS391" i="4"/>
  <c r="AU391" i="4"/>
  <c r="AJ364" i="4"/>
  <c r="AJ360" i="4"/>
  <c r="AO353" i="4"/>
  <c r="AO352" i="4"/>
  <c r="AT342" i="4"/>
  <c r="Y313" i="4"/>
  <c r="Y314" i="4"/>
  <c r="Y312" i="4"/>
  <c r="O393" i="4"/>
  <c r="O392" i="4"/>
  <c r="AO379" i="4"/>
  <c r="O361" i="4"/>
  <c r="O360" i="4"/>
  <c r="AO347" i="4"/>
  <c r="O329" i="4"/>
  <c r="O328" i="4"/>
  <c r="AJ380" i="4"/>
  <c r="AJ376" i="4"/>
  <c r="AJ412" i="4"/>
  <c r="AJ410" i="4"/>
  <c r="AJ411" i="4"/>
  <c r="AJ409" i="4"/>
  <c r="O410" i="4"/>
  <c r="O411" i="4"/>
  <c r="O409" i="4"/>
  <c r="Y403" i="4"/>
  <c r="Y399" i="4"/>
  <c r="AO399" i="4"/>
  <c r="J400" i="4"/>
  <c r="AV400" i="4" s="1"/>
  <c r="AO395" i="4"/>
  <c r="E384" i="4"/>
  <c r="Y381" i="4"/>
  <c r="J382" i="4"/>
  <c r="J383" i="4"/>
  <c r="O377" i="4"/>
  <c r="O376" i="4"/>
  <c r="Y371" i="4"/>
  <c r="Y367" i="4"/>
  <c r="AO367" i="4"/>
  <c r="J368" i="4"/>
  <c r="AT368" i="4" s="1"/>
  <c r="AO363" i="4"/>
  <c r="E352" i="4"/>
  <c r="Y349" i="4"/>
  <c r="J350" i="4"/>
  <c r="J351" i="4"/>
  <c r="O345" i="4"/>
  <c r="O344" i="4"/>
  <c r="Y339" i="4"/>
  <c r="Y335" i="4"/>
  <c r="AO335" i="4"/>
  <c r="J336" i="4"/>
  <c r="AO331" i="4"/>
  <c r="E320" i="4"/>
  <c r="Y317" i="4"/>
  <c r="J318" i="4"/>
  <c r="J319" i="4"/>
  <c r="O311" i="4"/>
  <c r="O310" i="4"/>
  <c r="AX310" i="4" s="1"/>
  <c r="AO306" i="4"/>
  <c r="AR303" i="4"/>
  <c r="AJ299" i="4"/>
  <c r="O405" i="4"/>
  <c r="O406" i="4"/>
  <c r="O401" i="4"/>
  <c r="O402" i="4"/>
  <c r="O396" i="4"/>
  <c r="Y398" i="4"/>
  <c r="E395" i="4"/>
  <c r="O389" i="4"/>
  <c r="O390" i="4"/>
  <c r="O385" i="4"/>
  <c r="AT385" i="4" s="1"/>
  <c r="O386" i="4"/>
  <c r="O380" i="4"/>
  <c r="Y382" i="4"/>
  <c r="E379" i="4"/>
  <c r="O373" i="4"/>
  <c r="O374" i="4"/>
  <c r="AT374" i="4" s="1"/>
  <c r="O369" i="4"/>
  <c r="AY369" i="4" s="1"/>
  <c r="O370" i="4"/>
  <c r="O364" i="4"/>
  <c r="Y366" i="4"/>
  <c r="O357" i="4"/>
  <c r="O358" i="4"/>
  <c r="AT358" i="4" s="1"/>
  <c r="O353" i="4"/>
  <c r="O354" i="4"/>
  <c r="O348" i="4"/>
  <c r="Y350" i="4"/>
  <c r="O341" i="4"/>
  <c r="O342" i="4"/>
  <c r="O337" i="4"/>
  <c r="O338" i="4"/>
  <c r="O332" i="4"/>
  <c r="Y334" i="4"/>
  <c r="O325" i="4"/>
  <c r="O326" i="4"/>
  <c r="O321" i="4"/>
  <c r="O322" i="4"/>
  <c r="O316" i="4"/>
  <c r="Y318" i="4"/>
  <c r="E313" i="4"/>
  <c r="AR310" i="4"/>
  <c r="AJ309" i="4"/>
  <c r="Y310" i="4"/>
  <c r="AS309" i="4"/>
  <c r="AR309" i="4"/>
  <c r="AS290" i="4"/>
  <c r="AJ284" i="4"/>
  <c r="AJ285" i="4"/>
  <c r="AR269" i="4"/>
  <c r="AS269" i="4"/>
  <c r="AU269" i="4"/>
  <c r="J261" i="4"/>
  <c r="J262" i="4"/>
  <c r="J260" i="4"/>
  <c r="AJ260" i="4"/>
  <c r="AJ261" i="4"/>
  <c r="T257" i="4"/>
  <c r="T258" i="4"/>
  <c r="T256" i="4"/>
  <c r="AJ246" i="4"/>
  <c r="AJ248" i="4"/>
  <c r="AJ249" i="4"/>
  <c r="AJ250" i="4"/>
  <c r="T247" i="4"/>
  <c r="T243" i="4"/>
  <c r="J229" i="4"/>
  <c r="J234" i="4"/>
  <c r="J232" i="4"/>
  <c r="AJ155" i="4"/>
  <c r="AJ156" i="4"/>
  <c r="AX156" i="4" s="1"/>
  <c r="AJ151" i="4"/>
  <c r="AJ154" i="4"/>
  <c r="AJ152" i="4"/>
  <c r="AU156" i="4"/>
  <c r="AW156" i="4"/>
  <c r="AR156" i="4"/>
  <c r="AE406" i="4"/>
  <c r="J412" i="4"/>
  <c r="T407" i="4"/>
  <c r="T408" i="4"/>
  <c r="AO404" i="4"/>
  <c r="AO405" i="4"/>
  <c r="AE400" i="4"/>
  <c r="AJ399" i="4"/>
  <c r="O399" i="4"/>
  <c r="AE394" i="4"/>
  <c r="Y391" i="4"/>
  <c r="AX391" i="4" s="1"/>
  <c r="E394" i="4"/>
  <c r="AE390" i="4"/>
  <c r="T391" i="4"/>
  <c r="T392" i="4"/>
  <c r="AO388" i="4"/>
  <c r="AO389" i="4"/>
  <c r="AE384" i="4"/>
  <c r="AJ383" i="4"/>
  <c r="O383" i="4"/>
  <c r="AE378" i="4"/>
  <c r="Y375" i="4"/>
  <c r="E378" i="4"/>
  <c r="AE374" i="4"/>
  <c r="T375" i="4"/>
  <c r="T376" i="4"/>
  <c r="AE371" i="4"/>
  <c r="AO372" i="4"/>
  <c r="AO373" i="4"/>
  <c r="E371" i="4"/>
  <c r="AE368" i="4"/>
  <c r="AJ367" i="4"/>
  <c r="O367" i="4"/>
  <c r="AU367" i="4" s="1"/>
  <c r="Y359" i="4"/>
  <c r="E362" i="4"/>
  <c r="AE358" i="4"/>
  <c r="T359" i="4"/>
  <c r="T360" i="4"/>
  <c r="AE355" i="4"/>
  <c r="AO356" i="4"/>
  <c r="AO357" i="4"/>
  <c r="E355" i="4"/>
  <c r="AE352" i="4"/>
  <c r="AJ351" i="4"/>
  <c r="O351" i="4"/>
  <c r="Y343" i="4"/>
  <c r="E346" i="4"/>
  <c r="AE342" i="4"/>
  <c r="T343" i="4"/>
  <c r="T344" i="4"/>
  <c r="AE339" i="4"/>
  <c r="AO340" i="4"/>
  <c r="AO341" i="4"/>
  <c r="E339" i="4"/>
  <c r="AE336" i="4"/>
  <c r="AJ335" i="4"/>
  <c r="O335" i="4"/>
  <c r="Y327" i="4"/>
  <c r="E330" i="4"/>
  <c r="AE326" i="4"/>
  <c r="T327" i="4"/>
  <c r="T328" i="4"/>
  <c r="AE323" i="4"/>
  <c r="AO324" i="4"/>
  <c r="AO325" i="4"/>
  <c r="E323" i="4"/>
  <c r="AE320" i="4"/>
  <c r="AJ319" i="4"/>
  <c r="O319" i="4"/>
  <c r="AJ312" i="4"/>
  <c r="Y311" i="4"/>
  <c r="E314" i="4"/>
  <c r="AJ311" i="4"/>
  <c r="AO308" i="4"/>
  <c r="T311" i="4"/>
  <c r="T310" i="4"/>
  <c r="Y309" i="4"/>
  <c r="AE307" i="4"/>
  <c r="AE308" i="4"/>
  <c r="E308" i="4"/>
  <c r="AE306" i="4"/>
  <c r="AE304" i="4"/>
  <c r="AR299" i="4"/>
  <c r="AS299" i="4"/>
  <c r="O297" i="4"/>
  <c r="O293" i="4"/>
  <c r="AO286" i="4"/>
  <c r="AO287" i="4"/>
  <c r="AJ281" i="4"/>
  <c r="AJ280" i="4"/>
  <c r="E280" i="4"/>
  <c r="E276" i="4"/>
  <c r="E278" i="4"/>
  <c r="E279" i="4"/>
  <c r="T276" i="4"/>
  <c r="J275" i="4"/>
  <c r="AJ274" i="4"/>
  <c r="E273" i="4"/>
  <c r="AO272" i="4"/>
  <c r="AO268" i="4"/>
  <c r="Y267" i="4"/>
  <c r="Y268" i="4"/>
  <c r="T267" i="4"/>
  <c r="T263" i="4"/>
  <c r="J266" i="4"/>
  <c r="AO257" i="4"/>
  <c r="J257" i="4"/>
  <c r="AS257" i="4" s="1"/>
  <c r="J256" i="4"/>
  <c r="T254" i="4"/>
  <c r="T253" i="4"/>
  <c r="AE246" i="4"/>
  <c r="AX246" i="4" s="1"/>
  <c r="AE247" i="4"/>
  <c r="AJ275" i="4"/>
  <c r="J249" i="4"/>
  <c r="J250" i="4"/>
  <c r="J251" i="4"/>
  <c r="J408" i="4"/>
  <c r="E396" i="4"/>
  <c r="T396" i="4"/>
  <c r="E392" i="4"/>
  <c r="E393" i="4"/>
  <c r="E380" i="4"/>
  <c r="T380" i="4"/>
  <c r="AE377" i="4"/>
  <c r="AR374" i="4"/>
  <c r="AS374" i="4"/>
  <c r="AV374" i="4"/>
  <c r="J371" i="4"/>
  <c r="J372" i="4"/>
  <c r="AS372" i="4" s="1"/>
  <c r="AJ366" i="4"/>
  <c r="E364" i="4"/>
  <c r="O363" i="4"/>
  <c r="J360" i="4"/>
  <c r="J355" i="4"/>
  <c r="J356" i="4"/>
  <c r="E348" i="4"/>
  <c r="O347" i="4"/>
  <c r="E345" i="4"/>
  <c r="J339" i="4"/>
  <c r="J340" i="4"/>
  <c r="AS340" i="4" s="1"/>
  <c r="T332" i="4"/>
  <c r="AE329" i="4"/>
  <c r="AY326" i="4"/>
  <c r="AR326" i="4"/>
  <c r="AJ324" i="4"/>
  <c r="E312" i="4"/>
  <c r="T307" i="4"/>
  <c r="T305" i="4"/>
  <c r="AW305" i="4" s="1"/>
  <c r="E296" i="4"/>
  <c r="E292" i="4"/>
  <c r="E294" i="4"/>
  <c r="E295" i="4"/>
  <c r="E289" i="4"/>
  <c r="Y283" i="4"/>
  <c r="Y284" i="4"/>
  <c r="AJ279" i="4"/>
  <c r="J273" i="4"/>
  <c r="J272" i="4"/>
  <c r="T269" i="4"/>
  <c r="AW265" i="4"/>
  <c r="AT265" i="4"/>
  <c r="AU265" i="4"/>
  <c r="AY265" i="4"/>
  <c r="Y259" i="4"/>
  <c r="Y260" i="4"/>
  <c r="Y258" i="4"/>
  <c r="O259" i="4"/>
  <c r="O258" i="4"/>
  <c r="AR235" i="4"/>
  <c r="AS235" i="4"/>
  <c r="AT235" i="4"/>
  <c r="T229" i="4"/>
  <c r="T228" i="4"/>
  <c r="T230" i="4"/>
  <c r="T188" i="4"/>
  <c r="T184" i="4"/>
  <c r="E405" i="4"/>
  <c r="O404" i="4"/>
  <c r="Y406" i="4"/>
  <c r="AE405" i="4"/>
  <c r="E403" i="4"/>
  <c r="O400" i="4"/>
  <c r="AW400" i="4" s="1"/>
  <c r="O397" i="4"/>
  <c r="O398" i="4"/>
  <c r="AO394" i="4"/>
  <c r="O394" i="4"/>
  <c r="E389" i="4"/>
  <c r="O388" i="4"/>
  <c r="Y390" i="4"/>
  <c r="AY390" i="4" s="1"/>
  <c r="AE389" i="4"/>
  <c r="E387" i="4"/>
  <c r="O384" i="4"/>
  <c r="O381" i="4"/>
  <c r="O382" i="4"/>
  <c r="AO378" i="4"/>
  <c r="O378" i="4"/>
  <c r="E373" i="4"/>
  <c r="O372" i="4"/>
  <c r="Y374" i="4"/>
  <c r="AE373" i="4"/>
  <c r="AE370" i="4"/>
  <c r="O365" i="4"/>
  <c r="O366" i="4"/>
  <c r="AO362" i="4"/>
  <c r="O362" i="4"/>
  <c r="E357" i="4"/>
  <c r="O356" i="4"/>
  <c r="Y358" i="4"/>
  <c r="AE357" i="4"/>
  <c r="AE354" i="4"/>
  <c r="O349" i="4"/>
  <c r="O350" i="4"/>
  <c r="AO346" i="4"/>
  <c r="O346" i="4"/>
  <c r="AU342" i="4"/>
  <c r="E341" i="4"/>
  <c r="O340" i="4"/>
  <c r="Y342" i="4"/>
  <c r="AE341" i="4"/>
  <c r="O336" i="4"/>
  <c r="AE338" i="4"/>
  <c r="O333" i="4"/>
  <c r="O334" i="4"/>
  <c r="AO330" i="4"/>
  <c r="O330" i="4"/>
  <c r="AU326" i="4"/>
  <c r="E325" i="4"/>
  <c r="O324" i="4"/>
  <c r="AY324" i="4" s="1"/>
  <c r="Y326" i="4"/>
  <c r="AE325" i="4"/>
  <c r="O320" i="4"/>
  <c r="AE322" i="4"/>
  <c r="O317" i="4"/>
  <c r="O318" i="4"/>
  <c r="AO314" i="4"/>
  <c r="AO313" i="4"/>
  <c r="O314" i="4"/>
  <c r="O303" i="4"/>
  <c r="Y303" i="4"/>
  <c r="Y305" i="4"/>
  <c r="J303" i="4"/>
  <c r="AX303" i="4" s="1"/>
  <c r="AJ291" i="4"/>
  <c r="J293" i="4"/>
  <c r="J294" i="4"/>
  <c r="J292" i="4"/>
  <c r="AJ292" i="4"/>
  <c r="AJ293" i="4"/>
  <c r="T289" i="4"/>
  <c r="T290" i="4"/>
  <c r="AW290" i="4" s="1"/>
  <c r="T288" i="4"/>
  <c r="Y285" i="4"/>
  <c r="Y281" i="4"/>
  <c r="AE280" i="4"/>
  <c r="J279" i="4"/>
  <c r="T275" i="4"/>
  <c r="T271" i="4"/>
  <c r="E270" i="4"/>
  <c r="J265" i="4"/>
  <c r="AS265" i="4" s="1"/>
  <c r="AJ256" i="4"/>
  <c r="E258" i="4"/>
  <c r="E249" i="4"/>
  <c r="AO217" i="4"/>
  <c r="AO215" i="4"/>
  <c r="AJ276" i="4"/>
  <c r="AJ277" i="4"/>
  <c r="Y269" i="4"/>
  <c r="Y265" i="4"/>
  <c r="T259" i="4"/>
  <c r="T255" i="4"/>
  <c r="AX254" i="4"/>
  <c r="AT254" i="4"/>
  <c r="AR254" i="4"/>
  <c r="AE410" i="4"/>
  <c r="AR406" i="4"/>
  <c r="AJ404" i="4"/>
  <c r="AY404" i="4" s="1"/>
  <c r="J392" i="4"/>
  <c r="J387" i="4"/>
  <c r="J388" i="4"/>
  <c r="AJ382" i="4"/>
  <c r="E377" i="4"/>
  <c r="T364" i="4"/>
  <c r="AE361" i="4"/>
  <c r="AY358" i="4"/>
  <c r="AR358" i="4"/>
  <c r="AS358" i="4"/>
  <c r="AV358" i="4"/>
  <c r="AJ356" i="4"/>
  <c r="AJ350" i="4"/>
  <c r="T348" i="4"/>
  <c r="J344" i="4"/>
  <c r="AS344" i="4" s="1"/>
  <c r="AJ340" i="4"/>
  <c r="E328" i="4"/>
  <c r="J328" i="4"/>
  <c r="J323" i="4"/>
  <c r="J324" i="4"/>
  <c r="AS324" i="4" s="1"/>
  <c r="AJ318" i="4"/>
  <c r="T316" i="4"/>
  <c r="T313" i="4"/>
  <c r="O309" i="4"/>
  <c r="AT309" i="4" s="1"/>
  <c r="J282" i="4"/>
  <c r="T270" i="4"/>
  <c r="AO267" i="4"/>
  <c r="AO266" i="4"/>
  <c r="AE260" i="4"/>
  <c r="AE261" i="4"/>
  <c r="E253" i="4"/>
  <c r="E251" i="4"/>
  <c r="E252" i="4"/>
  <c r="AE248" i="4"/>
  <c r="AE408" i="4"/>
  <c r="AJ407" i="4"/>
  <c r="O407" i="4"/>
  <c r="AV407" i="4" s="1"/>
  <c r="T403" i="4"/>
  <c r="AE402" i="4"/>
  <c r="AJ400" i="4"/>
  <c r="E402" i="4"/>
  <c r="AE398" i="4"/>
  <c r="T399" i="4"/>
  <c r="T400" i="4"/>
  <c r="Y396" i="4"/>
  <c r="AE395" i="4"/>
  <c r="AO396" i="4"/>
  <c r="AO397" i="4"/>
  <c r="AE392" i="4"/>
  <c r="AJ391" i="4"/>
  <c r="O391" i="4"/>
  <c r="AV391" i="4" s="1"/>
  <c r="T387" i="4"/>
  <c r="AE386" i="4"/>
  <c r="E386" i="4"/>
  <c r="AE382" i="4"/>
  <c r="T383" i="4"/>
  <c r="T384" i="4"/>
  <c r="Y380" i="4"/>
  <c r="AE379" i="4"/>
  <c r="AO380" i="4"/>
  <c r="AO381" i="4"/>
  <c r="AE376" i="4"/>
  <c r="AJ375" i="4"/>
  <c r="O375" i="4"/>
  <c r="T371" i="4"/>
  <c r="E370" i="4"/>
  <c r="T367" i="4"/>
  <c r="AX367" i="4" s="1"/>
  <c r="T368" i="4"/>
  <c r="AY368" i="4" s="1"/>
  <c r="Y364" i="4"/>
  <c r="AE363" i="4"/>
  <c r="AO364" i="4"/>
  <c r="AO365" i="4"/>
  <c r="E363" i="4"/>
  <c r="AE360" i="4"/>
  <c r="AJ359" i="4"/>
  <c r="O359" i="4"/>
  <c r="AX359" i="4" s="1"/>
  <c r="T355" i="4"/>
  <c r="AJ352" i="4"/>
  <c r="E354" i="4"/>
  <c r="T351" i="4"/>
  <c r="T352" i="4"/>
  <c r="Y348" i="4"/>
  <c r="AE347" i="4"/>
  <c r="AO348" i="4"/>
  <c r="AO349" i="4"/>
  <c r="E347" i="4"/>
  <c r="AE344" i="4"/>
  <c r="AJ343" i="4"/>
  <c r="O343" i="4"/>
  <c r="T339" i="4"/>
  <c r="AJ336" i="4"/>
  <c r="E338" i="4"/>
  <c r="T335" i="4"/>
  <c r="T336" i="4"/>
  <c r="Y332" i="4"/>
  <c r="AE331" i="4"/>
  <c r="AO332" i="4"/>
  <c r="AO333" i="4"/>
  <c r="E331" i="4"/>
  <c r="AE328" i="4"/>
  <c r="AJ327" i="4"/>
  <c r="O327" i="4"/>
  <c r="T323" i="4"/>
  <c r="AJ320" i="4"/>
  <c r="E322" i="4"/>
  <c r="T319" i="4"/>
  <c r="T320" i="4"/>
  <c r="Y316" i="4"/>
  <c r="AE315" i="4"/>
  <c r="AO316" i="4"/>
  <c r="AO317" i="4"/>
  <c r="E315" i="4"/>
  <c r="AS310" i="4"/>
  <c r="E307" i="4"/>
  <c r="AO305" i="4"/>
  <c r="AR302" i="4"/>
  <c r="AO304" i="4"/>
  <c r="AO300" i="4"/>
  <c r="O302" i="4"/>
  <c r="Y299" i="4"/>
  <c r="Y300" i="4"/>
  <c r="T299" i="4"/>
  <c r="AX299" i="4" s="1"/>
  <c r="T295" i="4"/>
  <c r="AO289" i="4"/>
  <c r="J289" i="4"/>
  <c r="J288" i="4"/>
  <c r="T286" i="4"/>
  <c r="T285" i="4"/>
  <c r="AO283" i="4"/>
  <c r="AO282" i="4"/>
  <c r="E281" i="4"/>
  <c r="AE276" i="4"/>
  <c r="AE277" i="4"/>
  <c r="Y277" i="4"/>
  <c r="Y275" i="4"/>
  <c r="Y276" i="4"/>
  <c r="Y274" i="4"/>
  <c r="O275" i="4"/>
  <c r="O274" i="4"/>
  <c r="J267" i="4"/>
  <c r="AR267" i="4"/>
  <c r="AS267" i="4"/>
  <c r="Y263" i="4"/>
  <c r="O265" i="4"/>
  <c r="AV265" i="4" s="1"/>
  <c r="O261" i="4"/>
  <c r="AO258" i="4"/>
  <c r="Y254" i="4"/>
  <c r="AO254" i="4"/>
  <c r="AO255" i="4"/>
  <c r="AO250" i="4"/>
  <c r="J252" i="4"/>
  <c r="AO244" i="4"/>
  <c r="AO246" i="4"/>
  <c r="AO245" i="4"/>
  <c r="AO242" i="4"/>
  <c r="T198" i="4"/>
  <c r="T200" i="4"/>
  <c r="T204" i="4"/>
  <c r="E202" i="4"/>
  <c r="E203" i="4"/>
  <c r="AO182" i="4"/>
  <c r="AO183" i="4"/>
  <c r="AO178" i="4"/>
  <c r="AO179" i="4"/>
  <c r="AE139" i="4"/>
  <c r="AE138" i="4"/>
  <c r="AJ131" i="4"/>
  <c r="AJ130" i="4"/>
  <c r="J277" i="4"/>
  <c r="J278" i="4"/>
  <c r="J276" i="4"/>
  <c r="T273" i="4"/>
  <c r="T274" i="4"/>
  <c r="T272" i="4"/>
  <c r="Y250" i="4"/>
  <c r="Y251" i="4"/>
  <c r="Y252" i="4"/>
  <c r="J244" i="4"/>
  <c r="J245" i="4"/>
  <c r="J240" i="4"/>
  <c r="J241" i="4"/>
  <c r="E411" i="4"/>
  <c r="E409" i="4"/>
  <c r="E410" i="4"/>
  <c r="J403" i="4"/>
  <c r="J404" i="4"/>
  <c r="AS404" i="4" s="1"/>
  <c r="AJ398" i="4"/>
  <c r="AE393" i="4"/>
  <c r="AR390" i="4"/>
  <c r="AV390" i="4"/>
  <c r="AJ388" i="4"/>
  <c r="E376" i="4"/>
  <c r="J376" i="4"/>
  <c r="AJ372" i="4"/>
  <c r="E361" i="4"/>
  <c r="AE345" i="4"/>
  <c r="AR342" i="4"/>
  <c r="E329" i="4"/>
  <c r="E316" i="4"/>
  <c r="AV310" i="4"/>
  <c r="AJ308" i="4"/>
  <c r="AO303" i="4"/>
  <c r="AO302" i="4"/>
  <c r="AJ297" i="4"/>
  <c r="AJ296" i="4"/>
  <c r="T292" i="4"/>
  <c r="AO288" i="4"/>
  <c r="AO284" i="4"/>
  <c r="T283" i="4"/>
  <c r="T279" i="4"/>
  <c r="AO412" i="4"/>
  <c r="AO409" i="4"/>
  <c r="T409" i="4"/>
  <c r="T412" i="4"/>
  <c r="AO403" i="4"/>
  <c r="AJ402" i="4"/>
  <c r="AJ403" i="4"/>
  <c r="Y401" i="4"/>
  <c r="Y402" i="4"/>
  <c r="AJ397" i="4"/>
  <c r="J397" i="4"/>
  <c r="J393" i="4"/>
  <c r="AO393" i="4"/>
  <c r="T393" i="4"/>
  <c r="AO387" i="4"/>
  <c r="AJ386" i="4"/>
  <c r="AJ387" i="4"/>
  <c r="Y385" i="4"/>
  <c r="Y386" i="4"/>
  <c r="AJ381" i="4"/>
  <c r="J381" i="4"/>
  <c r="J377" i="4"/>
  <c r="AO377" i="4"/>
  <c r="T377" i="4"/>
  <c r="AO371" i="4"/>
  <c r="AJ370" i="4"/>
  <c r="AJ371" i="4"/>
  <c r="Y369" i="4"/>
  <c r="AX369" i="4" s="1"/>
  <c r="Y370" i="4"/>
  <c r="AJ365" i="4"/>
  <c r="J365" i="4"/>
  <c r="J361" i="4"/>
  <c r="AO361" i="4"/>
  <c r="T361" i="4"/>
  <c r="AO355" i="4"/>
  <c r="AJ354" i="4"/>
  <c r="AJ355" i="4"/>
  <c r="Y353" i="4"/>
  <c r="Y354" i="4"/>
  <c r="AJ349" i="4"/>
  <c r="J349" i="4"/>
  <c r="J345" i="4"/>
  <c r="AO345" i="4"/>
  <c r="T345" i="4"/>
  <c r="AO339" i="4"/>
  <c r="AJ338" i="4"/>
  <c r="AJ339" i="4"/>
  <c r="Y337" i="4"/>
  <c r="AW337" i="4" s="1"/>
  <c r="Y338" i="4"/>
  <c r="AJ333" i="4"/>
  <c r="J333" i="4"/>
  <c r="J329" i="4"/>
  <c r="AO329" i="4"/>
  <c r="T329" i="4"/>
  <c r="AO323" i="4"/>
  <c r="AJ322" i="4"/>
  <c r="AJ323" i="4"/>
  <c r="Y321" i="4"/>
  <c r="Y322" i="4"/>
  <c r="AJ317" i="4"/>
  <c r="J317" i="4"/>
  <c r="J310" i="4"/>
  <c r="AT310" i="4" s="1"/>
  <c r="AR306" i="4"/>
  <c r="J307" i="4"/>
  <c r="J308" i="4"/>
  <c r="O306" i="4"/>
  <c r="J306" i="4"/>
  <c r="AT306" i="4" s="1"/>
  <c r="Y301" i="4"/>
  <c r="Y297" i="4"/>
  <c r="AE296" i="4"/>
  <c r="J295" i="4"/>
  <c r="T291" i="4"/>
  <c r="T287" i="4"/>
  <c r="E286" i="4"/>
  <c r="J281" i="4"/>
  <c r="AJ272" i="4"/>
  <c r="AX274" i="4"/>
  <c r="AJ268" i="4"/>
  <c r="AJ269" i="4"/>
  <c r="E266" i="4"/>
  <c r="AE256" i="4"/>
  <c r="Y255" i="4"/>
  <c r="AO253" i="4"/>
  <c r="O253" i="4"/>
  <c r="J255" i="4"/>
  <c r="J253" i="4"/>
  <c r="J254" i="4"/>
  <c r="AY254" i="4" s="1"/>
  <c r="AJ227" i="4"/>
  <c r="AJ224" i="4"/>
  <c r="AJ228" i="4"/>
  <c r="AJ222" i="4"/>
  <c r="AY220" i="4"/>
  <c r="AR220" i="4"/>
  <c r="AS220" i="4"/>
  <c r="AV220" i="4"/>
  <c r="AX220" i="4"/>
  <c r="AE142" i="4"/>
  <c r="AE147" i="4"/>
  <c r="AE146" i="4"/>
  <c r="AE211" i="4"/>
  <c r="AE205" i="4"/>
  <c r="AT195" i="4"/>
  <c r="AR195" i="4"/>
  <c r="AS195" i="4"/>
  <c r="O167" i="4"/>
  <c r="AV167" i="4" s="1"/>
  <c r="O168" i="4"/>
  <c r="O164" i="4"/>
  <c r="E149" i="4"/>
  <c r="E150" i="4"/>
  <c r="E148" i="4"/>
  <c r="AE3" i="4"/>
  <c r="AE2" i="4"/>
  <c r="AE5" i="4"/>
  <c r="AE4" i="4"/>
  <c r="AE409" i="4"/>
  <c r="AE310" i="4"/>
  <c r="T308" i="4"/>
  <c r="AO307" i="4"/>
  <c r="O299" i="4"/>
  <c r="O300" i="4"/>
  <c r="O294" i="4"/>
  <c r="Y296" i="4"/>
  <c r="AE295" i="4"/>
  <c r="AE291" i="4"/>
  <c r="E293" i="4"/>
  <c r="O287" i="4"/>
  <c r="O288" i="4"/>
  <c r="O283" i="4"/>
  <c r="O284" i="4"/>
  <c r="O278" i="4"/>
  <c r="Y280" i="4"/>
  <c r="AE279" i="4"/>
  <c r="AE275" i="4"/>
  <c r="E277" i="4"/>
  <c r="O271" i="4"/>
  <c r="O272" i="4"/>
  <c r="O267" i="4"/>
  <c r="AY267" i="4" s="1"/>
  <c r="O268" i="4"/>
  <c r="O262" i="4"/>
  <c r="Y264" i="4"/>
  <c r="AE263" i="4"/>
  <c r="AE259" i="4"/>
  <c r="O255" i="4"/>
  <c r="O256" i="4"/>
  <c r="O251" i="4"/>
  <c r="E250" i="4"/>
  <c r="E248" i="4"/>
  <c r="Y249" i="4"/>
  <c r="AO247" i="4"/>
  <c r="J247" i="4"/>
  <c r="AE244" i="4"/>
  <c r="AE245" i="4"/>
  <c r="Y240" i="4"/>
  <c r="O233" i="4"/>
  <c r="O230" i="4"/>
  <c r="O234" i="4"/>
  <c r="O228" i="4"/>
  <c r="T219" i="4"/>
  <c r="T217" i="4"/>
  <c r="Y237" i="4"/>
  <c r="Y238" i="4"/>
  <c r="AJ217" i="4"/>
  <c r="AJ216" i="4"/>
  <c r="AJ213" i="4"/>
  <c r="T211" i="4"/>
  <c r="T194" i="4"/>
  <c r="T192" i="4"/>
  <c r="T193" i="4"/>
  <c r="T190" i="4"/>
  <c r="E304" i="4"/>
  <c r="E300" i="4"/>
  <c r="AJ302" i="4"/>
  <c r="J301" i="4"/>
  <c r="J302" i="4"/>
  <c r="T294" i="4"/>
  <c r="E291" i="4"/>
  <c r="J290" i="4"/>
  <c r="AX290" i="4" s="1"/>
  <c r="E288" i="4"/>
  <c r="E284" i="4"/>
  <c r="J285" i="4"/>
  <c r="J286" i="4"/>
  <c r="T278" i="4"/>
  <c r="E275" i="4"/>
  <c r="J274" i="4"/>
  <c r="E272" i="4"/>
  <c r="E268" i="4"/>
  <c r="J269" i="4"/>
  <c r="J270" i="4"/>
  <c r="T262" i="4"/>
  <c r="E259" i="4"/>
  <c r="J258" i="4"/>
  <c r="E256" i="4"/>
  <c r="AJ254" i="4"/>
  <c r="AJ253" i="4"/>
  <c r="AO249" i="4"/>
  <c r="O252" i="4"/>
  <c r="T251" i="4"/>
  <c r="E245" i="4"/>
  <c r="Y245" i="4"/>
  <c r="Y246" i="4"/>
  <c r="AW246" i="4" s="1"/>
  <c r="E238" i="4"/>
  <c r="E241" i="4"/>
  <c r="E242" i="4"/>
  <c r="AO231" i="4"/>
  <c r="AO229" i="4"/>
  <c r="AO230" i="4"/>
  <c r="AT226" i="4"/>
  <c r="Y216" i="4"/>
  <c r="Y218" i="4"/>
  <c r="AO210" i="4"/>
  <c r="AO211" i="4"/>
  <c r="J186" i="4"/>
  <c r="J188" i="4"/>
  <c r="AO175" i="4"/>
  <c r="AO174" i="4"/>
  <c r="AO173" i="4"/>
  <c r="AO148" i="4"/>
  <c r="AO143" i="4"/>
  <c r="AE54" i="4"/>
  <c r="AE56" i="4"/>
  <c r="AE55" i="4"/>
  <c r="AE50" i="4"/>
  <c r="AE52" i="4"/>
  <c r="T210" i="4"/>
  <c r="T216" i="4"/>
  <c r="T214" i="4"/>
  <c r="T182" i="4"/>
  <c r="T176" i="4"/>
  <c r="T177" i="4"/>
  <c r="E170" i="4"/>
  <c r="E169" i="4"/>
  <c r="E166" i="4"/>
  <c r="O3" i="4"/>
  <c r="O4" i="4"/>
  <c r="O2" i="4"/>
  <c r="O5" i="4"/>
  <c r="O308" i="4"/>
  <c r="Y304" i="4"/>
  <c r="AE303" i="4"/>
  <c r="AE299" i="4"/>
  <c r="E301" i="4"/>
  <c r="O295" i="4"/>
  <c r="O296" i="4"/>
  <c r="AO292" i="4"/>
  <c r="O292" i="4"/>
  <c r="E287" i="4"/>
  <c r="O286" i="4"/>
  <c r="Y288" i="4"/>
  <c r="AE287" i="4"/>
  <c r="AE283" i="4"/>
  <c r="E285" i="4"/>
  <c r="O279" i="4"/>
  <c r="O280" i="4"/>
  <c r="AO276" i="4"/>
  <c r="O276" i="4"/>
  <c r="E271" i="4"/>
  <c r="O270" i="4"/>
  <c r="Y272" i="4"/>
  <c r="AE271" i="4"/>
  <c r="AE267" i="4"/>
  <c r="O263" i="4"/>
  <c r="O264" i="4"/>
  <c r="AO260" i="4"/>
  <c r="O260" i="4"/>
  <c r="E255" i="4"/>
  <c r="O254" i="4"/>
  <c r="Y256" i="4"/>
  <c r="AE255" i="4"/>
  <c r="AE251" i="4"/>
  <c r="AO251" i="4"/>
  <c r="O247" i="4"/>
  <c r="T245" i="4"/>
  <c r="AJ242" i="4"/>
  <c r="AJ243" i="4"/>
  <c r="AJ244" i="4"/>
  <c r="E240" i="4"/>
  <c r="AO209" i="4"/>
  <c r="AT194" i="4"/>
  <c r="AR186" i="4"/>
  <c r="AV186" i="4"/>
  <c r="O170" i="4"/>
  <c r="O174" i="4"/>
  <c r="AS99" i="4"/>
  <c r="AR99" i="4"/>
  <c r="AT99" i="4"/>
  <c r="AV99" i="4"/>
  <c r="AJ223" i="4"/>
  <c r="AJ219" i="4"/>
  <c r="AO194" i="4"/>
  <c r="AO195" i="4"/>
  <c r="AO193" i="4"/>
  <c r="AR183" i="4"/>
  <c r="AS183" i="4"/>
  <c r="AJ176" i="4"/>
  <c r="AJ171" i="4"/>
  <c r="AJ172" i="4"/>
  <c r="O173" i="4"/>
  <c r="O172" i="4"/>
  <c r="AJ305" i="4"/>
  <c r="O305" i="4"/>
  <c r="AE300" i="4"/>
  <c r="AJ298" i="4"/>
  <c r="AY298" i="4" s="1"/>
  <c r="T297" i="4"/>
  <c r="AV297" i="4" s="1"/>
  <c r="T298" i="4"/>
  <c r="AO294" i="4"/>
  <c r="AO295" i="4"/>
  <c r="AE290" i="4"/>
  <c r="AJ289" i="4"/>
  <c r="O289" i="4"/>
  <c r="AE284" i="4"/>
  <c r="AJ282" i="4"/>
  <c r="T281" i="4"/>
  <c r="T282" i="4"/>
  <c r="AO278" i="4"/>
  <c r="AO279" i="4"/>
  <c r="AE274" i="4"/>
  <c r="AJ273" i="4"/>
  <c r="O273" i="4"/>
  <c r="AE268" i="4"/>
  <c r="AJ266" i="4"/>
  <c r="T265" i="4"/>
  <c r="T266" i="4"/>
  <c r="AO262" i="4"/>
  <c r="AO263" i="4"/>
  <c r="E261" i="4"/>
  <c r="AE258" i="4"/>
  <c r="AJ257" i="4"/>
  <c r="O257" i="4"/>
  <c r="AX257" i="4" s="1"/>
  <c r="AJ252" i="4"/>
  <c r="O250" i="4"/>
  <c r="O249" i="4"/>
  <c r="AO243" i="4"/>
  <c r="J242" i="4"/>
  <c r="AE241" i="4"/>
  <c r="O238" i="4"/>
  <c r="AR232" i="4"/>
  <c r="T225" i="4"/>
  <c r="T221" i="4"/>
  <c r="AO207" i="4"/>
  <c r="AO206" i="4"/>
  <c r="AO203" i="4"/>
  <c r="E197" i="4"/>
  <c r="AO186" i="4"/>
  <c r="AO187" i="4"/>
  <c r="AO185" i="4"/>
  <c r="AJ177" i="4"/>
  <c r="AJ178" i="4"/>
  <c r="T159" i="4"/>
  <c r="T164" i="4"/>
  <c r="T161" i="4"/>
  <c r="T162" i="4"/>
  <c r="T158" i="4"/>
  <c r="O245" i="4"/>
  <c r="AE243" i="4"/>
  <c r="AE239" i="4"/>
  <c r="AE238" i="4"/>
  <c r="AE236" i="4"/>
  <c r="AE237" i="4"/>
  <c r="Y236" i="4"/>
  <c r="Y234" i="4"/>
  <c r="AO233" i="4"/>
  <c r="AS230" i="4"/>
  <c r="AW230" i="4"/>
  <c r="AE232" i="4"/>
  <c r="AE231" i="4"/>
  <c r="AE226" i="4"/>
  <c r="AX226" i="4" s="1"/>
  <c r="T226" i="4"/>
  <c r="AO225" i="4"/>
  <c r="O219" i="4"/>
  <c r="O223" i="4"/>
  <c r="O220" i="4"/>
  <c r="AT220" i="4" s="1"/>
  <c r="O218" i="4"/>
  <c r="O214" i="4"/>
  <c r="AE208" i="4"/>
  <c r="AE202" i="4"/>
  <c r="AE207" i="4"/>
  <c r="AE203" i="4"/>
  <c r="E199" i="4"/>
  <c r="E198" i="4"/>
  <c r="E193" i="4"/>
  <c r="E192" i="4"/>
  <c r="Y188" i="4"/>
  <c r="Y186" i="4"/>
  <c r="AJ180" i="4"/>
  <c r="J156" i="4"/>
  <c r="J157" i="4"/>
  <c r="J154" i="4"/>
  <c r="J158" i="4"/>
  <c r="J143" i="4"/>
  <c r="J141" i="4"/>
  <c r="J142" i="4"/>
  <c r="J136" i="4"/>
  <c r="J133" i="4"/>
  <c r="J137" i="4"/>
  <c r="AV137" i="4" s="1"/>
  <c r="AJ99" i="4"/>
  <c r="AJ100" i="4"/>
  <c r="AJ98" i="4"/>
  <c r="T249" i="4"/>
  <c r="E247" i="4"/>
  <c r="J246" i="4"/>
  <c r="O242" i="4"/>
  <c r="O239" i="4"/>
  <c r="O243" i="4"/>
  <c r="T242" i="4"/>
  <c r="T240" i="4"/>
  <c r="T241" i="4"/>
  <c r="O237" i="4"/>
  <c r="T238" i="4"/>
  <c r="T236" i="4"/>
  <c r="AO236" i="4"/>
  <c r="AE235" i="4"/>
  <c r="AE230" i="4"/>
  <c r="AE229" i="4"/>
  <c r="AJ215" i="4"/>
  <c r="AJ207" i="4"/>
  <c r="AJ203" i="4"/>
  <c r="AJ198" i="4"/>
  <c r="AJ194" i="4"/>
  <c r="AJ193" i="4"/>
  <c r="Y193" i="4"/>
  <c r="Y192" i="4"/>
  <c r="Y189" i="4"/>
  <c r="O184" i="4"/>
  <c r="O180" i="4"/>
  <c r="O182" i="4"/>
  <c r="O183" i="4"/>
  <c r="O178" i="4"/>
  <c r="O179" i="4"/>
  <c r="AE183" i="4"/>
  <c r="AE182" i="4"/>
  <c r="AR176" i="4"/>
  <c r="AS176" i="4"/>
  <c r="AT176" i="4"/>
  <c r="AO122" i="4"/>
  <c r="AO124" i="4"/>
  <c r="AE123" i="4"/>
  <c r="AE122" i="4"/>
  <c r="E116" i="4"/>
  <c r="E115" i="4"/>
  <c r="T107" i="4"/>
  <c r="T105" i="4"/>
  <c r="T106" i="4"/>
  <c r="AO93" i="4"/>
  <c r="AO94" i="4"/>
  <c r="AO92" i="4"/>
  <c r="AE83" i="4"/>
  <c r="AE79" i="4"/>
  <c r="AE82" i="4"/>
  <c r="AE78" i="4"/>
  <c r="AJ43" i="4"/>
  <c r="AJ42" i="4"/>
  <c r="AJ39" i="4"/>
  <c r="AJ37" i="4"/>
  <c r="Y248" i="4"/>
  <c r="E243" i="4"/>
  <c r="AO240" i="4"/>
  <c r="AO241" i="4"/>
  <c r="J237" i="4"/>
  <c r="AO237" i="4"/>
  <c r="J236" i="4"/>
  <c r="AO235" i="4"/>
  <c r="Y232" i="4"/>
  <c r="AX234" i="4"/>
  <c r="AS234" i="4"/>
  <c r="AV234" i="4"/>
  <c r="AR230" i="4"/>
  <c r="O225" i="4"/>
  <c r="AO226" i="4"/>
  <c r="O224" i="4"/>
  <c r="AJ226" i="4"/>
  <c r="AJ225" i="4"/>
  <c r="T224" i="4"/>
  <c r="T222" i="4"/>
  <c r="AU222" i="4" s="1"/>
  <c r="AO216" i="4"/>
  <c r="AO214" i="4"/>
  <c r="AE213" i="4"/>
  <c r="AE214" i="4"/>
  <c r="T205" i="4"/>
  <c r="T201" i="4"/>
  <c r="AO202" i="4"/>
  <c r="AO191" i="4"/>
  <c r="AO189" i="4"/>
  <c r="AO190" i="4"/>
  <c r="AE190" i="4"/>
  <c r="AE189" i="4"/>
  <c r="J184" i="4"/>
  <c r="E181" i="4"/>
  <c r="E180" i="4"/>
  <c r="E177" i="4"/>
  <c r="T163" i="4"/>
  <c r="Y247" i="4"/>
  <c r="J243" i="4"/>
  <c r="AJ238" i="4"/>
  <c r="AJ239" i="4"/>
  <c r="AJ237" i="4"/>
  <c r="AJ235" i="4"/>
  <c r="AE233" i="4"/>
  <c r="T234" i="4"/>
  <c r="T232" i="4"/>
  <c r="T233" i="4"/>
  <c r="J227" i="4"/>
  <c r="J231" i="4"/>
  <c r="J228" i="4"/>
  <c r="Y221" i="4"/>
  <c r="Y219" i="4"/>
  <c r="Y220" i="4"/>
  <c r="Y215" i="4"/>
  <c r="E214" i="4"/>
  <c r="E215" i="4"/>
  <c r="AE209" i="4"/>
  <c r="AJ205" i="4"/>
  <c r="AO199" i="4"/>
  <c r="AO197" i="4"/>
  <c r="AE198" i="4"/>
  <c r="AE197" i="4"/>
  <c r="AE193" i="4"/>
  <c r="AE194" i="4"/>
  <c r="AJ188" i="4"/>
  <c r="Y187" i="4"/>
  <c r="E187" i="4"/>
  <c r="AO184" i="4"/>
  <c r="AX171" i="4"/>
  <c r="AR171" i="4"/>
  <c r="AS171" i="4"/>
  <c r="AO166" i="4"/>
  <c r="AO163" i="4"/>
  <c r="Y147" i="4"/>
  <c r="Y149" i="4"/>
  <c r="Y151" i="4"/>
  <c r="Y150" i="4"/>
  <c r="AR83" i="4"/>
  <c r="E66" i="4"/>
  <c r="E62" i="4"/>
  <c r="E65" i="4"/>
  <c r="E236" i="4"/>
  <c r="AO234" i="4"/>
  <c r="AY234" i="4" s="1"/>
  <c r="Y233" i="4"/>
  <c r="AR233" i="4"/>
  <c r="AT233" i="4"/>
  <c r="AJ230" i="4"/>
  <c r="Y229" i="4"/>
  <c r="AW226" i="4"/>
  <c r="AS226" i="4"/>
  <c r="AO223" i="4"/>
  <c r="AO224" i="4"/>
  <c r="AE220" i="4"/>
  <c r="T213" i="4"/>
  <c r="T218" i="4"/>
  <c r="O215" i="4"/>
  <c r="O216" i="4"/>
  <c r="Y214" i="4"/>
  <c r="Y213" i="4"/>
  <c r="Y211" i="4"/>
  <c r="AO205" i="4"/>
  <c r="O204" i="4"/>
  <c r="AO204" i="4"/>
  <c r="Y196" i="4"/>
  <c r="Y194" i="4"/>
  <c r="Y195" i="4"/>
  <c r="Y190" i="4"/>
  <c r="E189" i="4"/>
  <c r="AJ183" i="4"/>
  <c r="Y181" i="4"/>
  <c r="Y180" i="4"/>
  <c r="Y176" i="4"/>
  <c r="J179" i="4"/>
  <c r="AO177" i="4"/>
  <c r="AJ173" i="4"/>
  <c r="AO162" i="4"/>
  <c r="O162" i="4"/>
  <c r="O160" i="4"/>
  <c r="O158" i="4"/>
  <c r="O153" i="4"/>
  <c r="O157" i="4"/>
  <c r="O154" i="4"/>
  <c r="O156" i="4"/>
  <c r="O137" i="4"/>
  <c r="O135" i="4"/>
  <c r="O136" i="4"/>
  <c r="O133" i="4"/>
  <c r="T103" i="4"/>
  <c r="AR95" i="4"/>
  <c r="AS95" i="4"/>
  <c r="AJ92" i="4"/>
  <c r="AJ90" i="4"/>
  <c r="AU91" i="4"/>
  <c r="AR91" i="4"/>
  <c r="AS91" i="4"/>
  <c r="AT91" i="4"/>
  <c r="T91" i="4"/>
  <c r="T93" i="4"/>
  <c r="AJ79" i="4"/>
  <c r="AJ77" i="4"/>
  <c r="AJ75" i="4"/>
  <c r="Y244" i="4"/>
  <c r="O240" i="4"/>
  <c r="Y239" i="4"/>
  <c r="E239" i="4"/>
  <c r="E237" i="4"/>
  <c r="AO228" i="4"/>
  <c r="AO232" i="4"/>
  <c r="Y231" i="4"/>
  <c r="E231" i="4"/>
  <c r="E229" i="4"/>
  <c r="J230" i="4"/>
  <c r="AV230" i="4" s="1"/>
  <c r="AR226" i="4"/>
  <c r="J224" i="4"/>
  <c r="E225" i="4"/>
  <c r="AE223" i="4"/>
  <c r="E223" i="4"/>
  <c r="O221" i="4"/>
  <c r="T220" i="4"/>
  <c r="AO219" i="4"/>
  <c r="AO218" i="4"/>
  <c r="AJ218" i="4"/>
  <c r="J215" i="4"/>
  <c r="AO213" i="4"/>
  <c r="O211" i="4"/>
  <c r="O212" i="4"/>
  <c r="J210" i="4"/>
  <c r="J209" i="4"/>
  <c r="J208" i="4"/>
  <c r="E207" i="4"/>
  <c r="E206" i="4"/>
  <c r="AJ200" i="4"/>
  <c r="AJ199" i="4"/>
  <c r="AJ201" i="4"/>
  <c r="AJ181" i="4"/>
  <c r="AO181" i="4"/>
  <c r="AE173" i="4"/>
  <c r="AE178" i="4"/>
  <c r="AE175" i="4"/>
  <c r="E179" i="4"/>
  <c r="E178" i="4"/>
  <c r="E174" i="4"/>
  <c r="AR172" i="4"/>
  <c r="Y166" i="4"/>
  <c r="Y161" i="4"/>
  <c r="AU139" i="4"/>
  <c r="AR139" i="4"/>
  <c r="AE135" i="4"/>
  <c r="AE134" i="4"/>
  <c r="AE131" i="4"/>
  <c r="AE129" i="4"/>
  <c r="AE128" i="4"/>
  <c r="AE110" i="4"/>
  <c r="AE114" i="4"/>
  <c r="AE115" i="4"/>
  <c r="E110" i="4"/>
  <c r="AV107" i="4"/>
  <c r="AR107" i="4"/>
  <c r="J74" i="4"/>
  <c r="J76" i="4"/>
  <c r="J75" i="4"/>
  <c r="J70" i="4"/>
  <c r="E69" i="4"/>
  <c r="E67" i="4"/>
  <c r="E68" i="4"/>
  <c r="O58" i="4"/>
  <c r="O56" i="4"/>
  <c r="O248" i="4"/>
  <c r="E244" i="4"/>
  <c r="AJ240" i="4"/>
  <c r="T235" i="4"/>
  <c r="AY235" i="4" s="1"/>
  <c r="E227" i="4"/>
  <c r="O226" i="4"/>
  <c r="AE228" i="4"/>
  <c r="E228" i="4"/>
  <c r="Y225" i="4"/>
  <c r="Y222" i="4"/>
  <c r="Y223" i="4"/>
  <c r="O222" i="4"/>
  <c r="AE215" i="4"/>
  <c r="AJ212" i="4"/>
  <c r="AJ211" i="4"/>
  <c r="J211" i="4"/>
  <c r="AJ210" i="4"/>
  <c r="Y203" i="4"/>
  <c r="Y204" i="4"/>
  <c r="O202" i="4"/>
  <c r="J194" i="4"/>
  <c r="AW194" i="4" s="1"/>
  <c r="AJ184" i="4"/>
  <c r="AJ179" i="4"/>
  <c r="J177" i="4"/>
  <c r="J174" i="4"/>
  <c r="J178" i="4"/>
  <c r="J173" i="4"/>
  <c r="AO158" i="4"/>
  <c r="AO153" i="4"/>
  <c r="AO159" i="4"/>
  <c r="T152" i="4"/>
  <c r="T153" i="4"/>
  <c r="T147" i="4"/>
  <c r="AR142" i="4"/>
  <c r="AS142" i="4"/>
  <c r="AE140" i="4"/>
  <c r="AE136" i="4"/>
  <c r="J138" i="4"/>
  <c r="Y133" i="4"/>
  <c r="Y132" i="4"/>
  <c r="AS129" i="4"/>
  <c r="AR129" i="4"/>
  <c r="E112" i="4"/>
  <c r="E111" i="4"/>
  <c r="E108" i="4"/>
  <c r="AE108" i="4"/>
  <c r="AE104" i="4"/>
  <c r="AJ94" i="4"/>
  <c r="AJ245" i="4"/>
  <c r="J239" i="4"/>
  <c r="J238" i="4"/>
  <c r="J233" i="4"/>
  <c r="O232" i="4"/>
  <c r="AT232" i="4" s="1"/>
  <c r="T231" i="4"/>
  <c r="AJ229" i="4"/>
  <c r="O229" i="4"/>
  <c r="Y228" i="4"/>
  <c r="AE227" i="4"/>
  <c r="E224" i="4"/>
  <c r="AO222" i="4"/>
  <c r="J217" i="4"/>
  <c r="J222" i="4"/>
  <c r="AJ221" i="4"/>
  <c r="E218" i="4"/>
  <c r="E219" i="4"/>
  <c r="E217" i="4"/>
  <c r="E216" i="4"/>
  <c r="Y212" i="4"/>
  <c r="Y208" i="4"/>
  <c r="E209" i="4"/>
  <c r="E204" i="4"/>
  <c r="E208" i="4"/>
  <c r="Y206" i="4"/>
  <c r="E205" i="4"/>
  <c r="J201" i="4"/>
  <c r="J200" i="4"/>
  <c r="Y199" i="4"/>
  <c r="Y198" i="4"/>
  <c r="J198" i="4"/>
  <c r="J196" i="4"/>
  <c r="AU196" i="4" s="1"/>
  <c r="AR196" i="4"/>
  <c r="AS196" i="4"/>
  <c r="AT196" i="4"/>
  <c r="J193" i="4"/>
  <c r="E190" i="4"/>
  <c r="AE192" i="4"/>
  <c r="AE191" i="4"/>
  <c r="AJ187" i="4"/>
  <c r="O185" i="4"/>
  <c r="O181" i="4"/>
  <c r="J181" i="4"/>
  <c r="AE180" i="4"/>
  <c r="AO176" i="4"/>
  <c r="T170" i="4"/>
  <c r="T174" i="4"/>
  <c r="AR167" i="4"/>
  <c r="AS167" i="4"/>
  <c r="Y163" i="4"/>
  <c r="Y160" i="4"/>
  <c r="Y154" i="4"/>
  <c r="Y153" i="4"/>
  <c r="E145" i="4"/>
  <c r="E144" i="4"/>
  <c r="E143" i="4"/>
  <c r="E140" i="4"/>
  <c r="T141" i="4"/>
  <c r="T143" i="4"/>
  <c r="T130" i="4"/>
  <c r="J111" i="4"/>
  <c r="J109" i="4"/>
  <c r="AS109" i="4" s="1"/>
  <c r="J110" i="4"/>
  <c r="J104" i="4"/>
  <c r="J101" i="4"/>
  <c r="J105" i="4"/>
  <c r="AE103" i="4"/>
  <c r="AE101" i="4"/>
  <c r="AE97" i="4"/>
  <c r="AE102" i="4"/>
  <c r="AE99" i="4"/>
  <c r="AX99" i="4" s="1"/>
  <c r="O82" i="4"/>
  <c r="O217" i="4"/>
  <c r="E213" i="4"/>
  <c r="AO212" i="4"/>
  <c r="O209" i="4"/>
  <c r="AJ206" i="4"/>
  <c r="Y205" i="4"/>
  <c r="O203" i="4"/>
  <c r="T203" i="4"/>
  <c r="O200" i="4"/>
  <c r="T199" i="4"/>
  <c r="AJ197" i="4"/>
  <c r="O197" i="4"/>
  <c r="AE196" i="4"/>
  <c r="AE195" i="4"/>
  <c r="AW195" i="4" s="1"/>
  <c r="J191" i="4"/>
  <c r="T189" i="4"/>
  <c r="O187" i="4"/>
  <c r="T187" i="4"/>
  <c r="E185" i="4"/>
  <c r="E182" i="4"/>
  <c r="T181" i="4"/>
  <c r="Y179" i="4"/>
  <c r="AJ175" i="4"/>
  <c r="AJ174" i="4"/>
  <c r="AO171" i="4"/>
  <c r="J169" i="4"/>
  <c r="J168" i="4"/>
  <c r="J164" i="4"/>
  <c r="J163" i="4"/>
  <c r="E161" i="4"/>
  <c r="AE160" i="4"/>
  <c r="AE155" i="4"/>
  <c r="E157" i="4"/>
  <c r="O144" i="4"/>
  <c r="O145" i="4"/>
  <c r="T139" i="4"/>
  <c r="T137" i="4"/>
  <c r="T138" i="4"/>
  <c r="O113" i="4"/>
  <c r="O112" i="4"/>
  <c r="AE72" i="4"/>
  <c r="AE67" i="4"/>
  <c r="AE71" i="4"/>
  <c r="E221" i="4"/>
  <c r="AO220" i="4"/>
  <c r="AE216" i="4"/>
  <c r="T215" i="4"/>
  <c r="Y207" i="4"/>
  <c r="AJ196" i="4"/>
  <c r="Y191" i="4"/>
  <c r="E191" i="4"/>
  <c r="J190" i="4"/>
  <c r="T186" i="4"/>
  <c r="Y185" i="4"/>
  <c r="Y183" i="4"/>
  <c r="T180" i="4"/>
  <c r="AE176" i="4"/>
  <c r="Y172" i="4"/>
  <c r="T172" i="4"/>
  <c r="O171" i="4"/>
  <c r="AU171" i="4" s="1"/>
  <c r="T160" i="4"/>
  <c r="J159" i="4"/>
  <c r="Y157" i="4"/>
  <c r="AE152" i="4"/>
  <c r="AE153" i="4"/>
  <c r="Y152" i="4"/>
  <c r="T149" i="4"/>
  <c r="O143" i="4"/>
  <c r="T142" i="4"/>
  <c r="AR126" i="4"/>
  <c r="AW121" i="4"/>
  <c r="AS121" i="4"/>
  <c r="AX121" i="4"/>
  <c r="AR119" i="4"/>
  <c r="AO120" i="4"/>
  <c r="AO119" i="4"/>
  <c r="AO114" i="4"/>
  <c r="AO118" i="4"/>
  <c r="AJ118" i="4"/>
  <c r="AJ116" i="4"/>
  <c r="AJ112" i="4"/>
  <c r="AJ117" i="4"/>
  <c r="O111" i="4"/>
  <c r="AO90" i="4"/>
  <c r="AO89" i="4"/>
  <c r="AO88" i="4"/>
  <c r="AO86" i="4"/>
  <c r="AO84" i="4"/>
  <c r="J60" i="4"/>
  <c r="J56" i="4"/>
  <c r="J59" i="4"/>
  <c r="J219" i="4"/>
  <c r="AE210" i="4"/>
  <c r="O213" i="4"/>
  <c r="J207" i="4"/>
  <c r="AE206" i="4"/>
  <c r="J203" i="4"/>
  <c r="O199" i="4"/>
  <c r="Y201" i="4"/>
  <c r="E201" i="4"/>
  <c r="AO196" i="4"/>
  <c r="AJ192" i="4"/>
  <c r="O193" i="4"/>
  <c r="AJ190" i="4"/>
  <c r="E188" i="4"/>
  <c r="J187" i="4"/>
  <c r="T183" i="4"/>
  <c r="AX183" i="4" s="1"/>
  <c r="AE181" i="4"/>
  <c r="AO180" i="4"/>
  <c r="AJ169" i="4"/>
  <c r="AJ170" i="4"/>
  <c r="AJ167" i="4"/>
  <c r="E168" i="4"/>
  <c r="E165" i="4"/>
  <c r="E163" i="4"/>
  <c r="E164" i="4"/>
  <c r="T154" i="4"/>
  <c r="AW147" i="4"/>
  <c r="O142" i="4"/>
  <c r="J131" i="4"/>
  <c r="O130" i="4"/>
  <c r="O131" i="4"/>
  <c r="AW113" i="4"/>
  <c r="AS113" i="4"/>
  <c r="AR113" i="4"/>
  <c r="AE109" i="4"/>
  <c r="O105" i="4"/>
  <c r="O103" i="4"/>
  <c r="O104" i="4"/>
  <c r="O100" i="4"/>
  <c r="O99" i="4"/>
  <c r="AU99" i="4" s="1"/>
  <c r="AJ88" i="4"/>
  <c r="AJ86" i="4"/>
  <c r="AJ82" i="4"/>
  <c r="AJ87" i="4"/>
  <c r="E86" i="4"/>
  <c r="E81" i="4"/>
  <c r="E85" i="4"/>
  <c r="T69" i="4"/>
  <c r="T68" i="4"/>
  <c r="AJ67" i="4"/>
  <c r="AJ63" i="4"/>
  <c r="AJ61" i="4"/>
  <c r="AJ65" i="4"/>
  <c r="AJ66" i="4"/>
  <c r="AS222" i="4"/>
  <c r="AE224" i="4"/>
  <c r="T223" i="4"/>
  <c r="Y217" i="4"/>
  <c r="AJ214" i="4"/>
  <c r="Y209" i="4"/>
  <c r="AO208" i="4"/>
  <c r="O205" i="4"/>
  <c r="AE204" i="4"/>
  <c r="T197" i="4"/>
  <c r="O195" i="4"/>
  <c r="AU195" i="4" s="1"/>
  <c r="T195" i="4"/>
  <c r="AX195" i="4" s="1"/>
  <c r="O192" i="4"/>
  <c r="AJ189" i="4"/>
  <c r="O189" i="4"/>
  <c r="AE188" i="4"/>
  <c r="AE187" i="4"/>
  <c r="AW184" i="4"/>
  <c r="Y182" i="4"/>
  <c r="J180" i="4"/>
  <c r="J172" i="4"/>
  <c r="T168" i="4"/>
  <c r="T166" i="4"/>
  <c r="J165" i="4"/>
  <c r="Y158" i="4"/>
  <c r="T157" i="4"/>
  <c r="T156" i="4"/>
  <c r="E153" i="4"/>
  <c r="E154" i="4"/>
  <c r="AE141" i="4"/>
  <c r="AJ134" i="4"/>
  <c r="AJ132" i="4"/>
  <c r="AJ133" i="4"/>
  <c r="J127" i="4"/>
  <c r="J125" i="4"/>
  <c r="J126" i="4"/>
  <c r="AT126" i="4" s="1"/>
  <c r="AE124" i="4"/>
  <c r="AE120" i="4"/>
  <c r="AS123" i="4"/>
  <c r="AR123" i="4"/>
  <c r="O121" i="4"/>
  <c r="AT121" i="4" s="1"/>
  <c r="O119" i="4"/>
  <c r="AT119" i="4" s="1"/>
  <c r="O120" i="4"/>
  <c r="T114" i="4"/>
  <c r="T119" i="4"/>
  <c r="AW119" i="4" s="1"/>
  <c r="Y117" i="4"/>
  <c r="Y116" i="4"/>
  <c r="Y113" i="4"/>
  <c r="O114" i="4"/>
  <c r="O115" i="4"/>
  <c r="AE107" i="4"/>
  <c r="AJ96" i="4"/>
  <c r="AJ95" i="4"/>
  <c r="O72" i="4"/>
  <c r="O74" i="4"/>
  <c r="J182" i="4"/>
  <c r="AJ182" i="4"/>
  <c r="AE172" i="4"/>
  <c r="AJ168" i="4"/>
  <c r="AE166" i="4"/>
  <c r="O161" i="4"/>
  <c r="AO157" i="4"/>
  <c r="AO154" i="4"/>
  <c r="Y148" i="4"/>
  <c r="AE151" i="4"/>
  <c r="AE150" i="4"/>
  <c r="AO145" i="4"/>
  <c r="AO144" i="4"/>
  <c r="AO146" i="4"/>
  <c r="AO140" i="4"/>
  <c r="AJ142" i="4"/>
  <c r="AJ141" i="4"/>
  <c r="O140" i="4"/>
  <c r="O138" i="4"/>
  <c r="O139" i="4"/>
  <c r="AJ137" i="4"/>
  <c r="O134" i="4"/>
  <c r="Y124" i="4"/>
  <c r="Y127" i="4"/>
  <c r="O125" i="4"/>
  <c r="AE117" i="4"/>
  <c r="AO108" i="4"/>
  <c r="AJ110" i="4"/>
  <c r="AJ109" i="4"/>
  <c r="O108" i="4"/>
  <c r="O106" i="4"/>
  <c r="O107" i="4"/>
  <c r="AJ105" i="4"/>
  <c r="O102" i="4"/>
  <c r="AR98" i="4"/>
  <c r="AX98" i="4"/>
  <c r="O96" i="4"/>
  <c r="O95" i="4"/>
  <c r="T88" i="4"/>
  <c r="T87" i="4"/>
  <c r="T84" i="4"/>
  <c r="T89" i="4"/>
  <c r="AO53" i="4"/>
  <c r="AO47" i="4"/>
  <c r="AO52" i="4"/>
  <c r="T53" i="4"/>
  <c r="T52" i="4"/>
  <c r="O47" i="4"/>
  <c r="O48" i="4"/>
  <c r="T179" i="4"/>
  <c r="O177" i="4"/>
  <c r="AE174" i="4"/>
  <c r="Y173" i="4"/>
  <c r="AO169" i="4"/>
  <c r="AO170" i="4"/>
  <c r="T169" i="4"/>
  <c r="E162" i="4"/>
  <c r="J161" i="4"/>
  <c r="AO160" i="4"/>
  <c r="Y159" i="4"/>
  <c r="E159" i="4"/>
  <c r="AE154" i="4"/>
  <c r="E155" i="4"/>
  <c r="O150" i="4"/>
  <c r="J145" i="4"/>
  <c r="AV135" i="4"/>
  <c r="AE126" i="4"/>
  <c r="AE130" i="4"/>
  <c r="O129" i="4"/>
  <c r="O128" i="4"/>
  <c r="E128" i="4"/>
  <c r="E127" i="4"/>
  <c r="E124" i="4"/>
  <c r="O126" i="4"/>
  <c r="AE119" i="4"/>
  <c r="AE118" i="4"/>
  <c r="AJ108" i="4"/>
  <c r="AJ104" i="4"/>
  <c r="J87" i="4"/>
  <c r="O86" i="4"/>
  <c r="O87" i="4"/>
  <c r="AE86" i="4"/>
  <c r="AE85" i="4"/>
  <c r="Y82" i="4"/>
  <c r="Y81" i="4"/>
  <c r="Y83" i="4"/>
  <c r="J65" i="4"/>
  <c r="J64" i="4"/>
  <c r="E51" i="4"/>
  <c r="E55" i="4"/>
  <c r="E54" i="4"/>
  <c r="Y175" i="4"/>
  <c r="Y171" i="4"/>
  <c r="AY171" i="4" s="1"/>
  <c r="E173" i="4"/>
  <c r="J167" i="4"/>
  <c r="AT167" i="4" s="1"/>
  <c r="O166" i="4"/>
  <c r="T165" i="4"/>
  <c r="AJ163" i="4"/>
  <c r="O163" i="4"/>
  <c r="E158" i="4"/>
  <c r="O159" i="4"/>
  <c r="Y155" i="4"/>
  <c r="J151" i="4"/>
  <c r="J152" i="4"/>
  <c r="J153" i="4"/>
  <c r="AJ148" i="4"/>
  <c r="AJ149" i="4"/>
  <c r="AJ150" i="4"/>
  <c r="J147" i="4"/>
  <c r="AV147" i="4" s="1"/>
  <c r="AJ146" i="4"/>
  <c r="AE145" i="4"/>
  <c r="AU137" i="4"/>
  <c r="AT137" i="4"/>
  <c r="AO136" i="4"/>
  <c r="AO135" i="4"/>
  <c r="E132" i="4"/>
  <c r="E131" i="4"/>
  <c r="O127" i="4"/>
  <c r="T123" i="4"/>
  <c r="T121" i="4"/>
  <c r="AU121" i="4" s="1"/>
  <c r="T122" i="4"/>
  <c r="J120" i="4"/>
  <c r="J117" i="4"/>
  <c r="AE113" i="4"/>
  <c r="AO104" i="4"/>
  <c r="AO103" i="4"/>
  <c r="AS97" i="4"/>
  <c r="AR97" i="4"/>
  <c r="T96" i="4"/>
  <c r="E93" i="4"/>
  <c r="AJ73" i="4"/>
  <c r="O49" i="4"/>
  <c r="O54" i="4"/>
  <c r="O53" i="4"/>
  <c r="J53" i="4"/>
  <c r="J52" i="4"/>
  <c r="AJ28" i="4"/>
  <c r="AJ27" i="4"/>
  <c r="AJ22" i="4"/>
  <c r="AE177" i="4"/>
  <c r="AO172" i="4"/>
  <c r="E175" i="4"/>
  <c r="T173" i="4"/>
  <c r="O169" i="4"/>
  <c r="AO165" i="4"/>
  <c r="AE164" i="4"/>
  <c r="AE162" i="4"/>
  <c r="J160" i="4"/>
  <c r="AV160" i="4" s="1"/>
  <c r="Y162" i="4"/>
  <c r="AJ160" i="4"/>
  <c r="AO156" i="4"/>
  <c r="AE158" i="4"/>
  <c r="E151" i="4"/>
  <c r="AE144" i="4"/>
  <c r="Y140" i="4"/>
  <c r="Y143" i="4"/>
  <c r="Y145" i="4"/>
  <c r="O141" i="4"/>
  <c r="AE133" i="4"/>
  <c r="Y129" i="4"/>
  <c r="AJ126" i="4"/>
  <c r="AJ125" i="4"/>
  <c r="O124" i="4"/>
  <c r="O122" i="4"/>
  <c r="O123" i="4"/>
  <c r="AJ121" i="4"/>
  <c r="O118" i="4"/>
  <c r="AE112" i="4"/>
  <c r="Y108" i="4"/>
  <c r="Y111" i="4"/>
  <c r="O109" i="4"/>
  <c r="T97" i="4"/>
  <c r="AY97" i="4" s="1"/>
  <c r="T99" i="4"/>
  <c r="T100" i="4"/>
  <c r="T101" i="4"/>
  <c r="T95" i="4"/>
  <c r="O97" i="4"/>
  <c r="AJ84" i="4"/>
  <c r="T81" i="4"/>
  <c r="T64" i="4"/>
  <c r="T62" i="4"/>
  <c r="T63" i="4"/>
  <c r="O148" i="4"/>
  <c r="AR141" i="4"/>
  <c r="J140" i="4"/>
  <c r="AO139" i="4"/>
  <c r="E138" i="4"/>
  <c r="Y134" i="4"/>
  <c r="AO133" i="4"/>
  <c r="T132" i="4"/>
  <c r="T129" i="4"/>
  <c r="AY125" i="4"/>
  <c r="AR125" i="4"/>
  <c r="AS125" i="4"/>
  <c r="AU125" i="4"/>
  <c r="J124" i="4"/>
  <c r="AO123" i="4"/>
  <c r="E122" i="4"/>
  <c r="Y118" i="4"/>
  <c r="AO117" i="4"/>
  <c r="T116" i="4"/>
  <c r="T113" i="4"/>
  <c r="AY109" i="4"/>
  <c r="AR109" i="4"/>
  <c r="J108" i="4"/>
  <c r="AO107" i="4"/>
  <c r="E106" i="4"/>
  <c r="E101" i="4"/>
  <c r="Y101" i="4"/>
  <c r="Y102" i="4"/>
  <c r="AE98" i="4"/>
  <c r="J100" i="4"/>
  <c r="Y98" i="4"/>
  <c r="Y95" i="4"/>
  <c r="AE84" i="4"/>
  <c r="O83" i="4"/>
  <c r="AT79" i="4"/>
  <c r="AR79" i="4"/>
  <c r="T73" i="4"/>
  <c r="T70" i="4"/>
  <c r="E73" i="4"/>
  <c r="Y70" i="4"/>
  <c r="Y64" i="4"/>
  <c r="Y65" i="4"/>
  <c r="AO62" i="4"/>
  <c r="AO59" i="4"/>
  <c r="AO63" i="4"/>
  <c r="AO58" i="4"/>
  <c r="T57" i="4"/>
  <c r="AX57" i="4" s="1"/>
  <c r="T58" i="4"/>
  <c r="AW57" i="4"/>
  <c r="T54" i="4"/>
  <c r="AE45" i="4"/>
  <c r="AE46" i="4"/>
  <c r="O45" i="4"/>
  <c r="O43" i="4"/>
  <c r="AE35" i="4"/>
  <c r="AE36" i="4"/>
  <c r="AO34" i="4"/>
  <c r="AO35" i="4"/>
  <c r="O21" i="4"/>
  <c r="O20" i="4"/>
  <c r="AW20" i="4" s="1"/>
  <c r="E152" i="4"/>
  <c r="J148" i="4"/>
  <c r="AE143" i="4"/>
  <c r="J139" i="4"/>
  <c r="AX139" i="4" s="1"/>
  <c r="Y141" i="4"/>
  <c r="AJ139" i="4"/>
  <c r="AE137" i="4"/>
  <c r="AW137" i="4" s="1"/>
  <c r="E134" i="4"/>
  <c r="O132" i="4"/>
  <c r="AO128" i="4"/>
  <c r="AE127" i="4"/>
  <c r="J123" i="4"/>
  <c r="AV123" i="4" s="1"/>
  <c r="Y125" i="4"/>
  <c r="AJ123" i="4"/>
  <c r="AE121" i="4"/>
  <c r="E118" i="4"/>
  <c r="O116" i="4"/>
  <c r="AO112" i="4"/>
  <c r="AE111" i="4"/>
  <c r="J107" i="4"/>
  <c r="AW107" i="4" s="1"/>
  <c r="Y109" i="4"/>
  <c r="AJ107" i="4"/>
  <c r="AE105" i="4"/>
  <c r="AE100" i="4"/>
  <c r="E102" i="4"/>
  <c r="Y93" i="4"/>
  <c r="J90" i="4"/>
  <c r="AE87" i="4"/>
  <c r="T83" i="4"/>
  <c r="AR78" i="4"/>
  <c r="AS78" i="4"/>
  <c r="AJ80" i="4"/>
  <c r="E80" i="4"/>
  <c r="O70" i="4"/>
  <c r="AW70" i="4" s="1"/>
  <c r="O69" i="4"/>
  <c r="J68" i="4"/>
  <c r="J66" i="4"/>
  <c r="J67" i="4"/>
  <c r="AS57" i="4"/>
  <c r="AJ45" i="4"/>
  <c r="AJ44" i="4"/>
  <c r="O11" i="4"/>
  <c r="AV11" i="4" s="1"/>
  <c r="O10" i="4"/>
  <c r="O9" i="4"/>
  <c r="AJ153" i="4"/>
  <c r="AJ145" i="4"/>
  <c r="J144" i="4"/>
  <c r="Y136" i="4"/>
  <c r="E136" i="4"/>
  <c r="J135" i="4"/>
  <c r="T134" i="4"/>
  <c r="T131" i="4"/>
  <c r="AJ129" i="4"/>
  <c r="Y120" i="4"/>
  <c r="E120" i="4"/>
  <c r="J119" i="4"/>
  <c r="AX119" i="4" s="1"/>
  <c r="T118" i="4"/>
  <c r="T115" i="4"/>
  <c r="AJ113" i="4"/>
  <c r="Y104" i="4"/>
  <c r="E104" i="4"/>
  <c r="J103" i="4"/>
  <c r="T102" i="4"/>
  <c r="AO98" i="4"/>
  <c r="Y94" i="4"/>
  <c r="E94" i="4"/>
  <c r="O89" i="4"/>
  <c r="AW89" i="4" s="1"/>
  <c r="O90" i="4"/>
  <c r="O85" i="4"/>
  <c r="O79" i="4"/>
  <c r="E77" i="4"/>
  <c r="E75" i="4"/>
  <c r="E76" i="4"/>
  <c r="Y75" i="4"/>
  <c r="Y76" i="4"/>
  <c r="Y72" i="4"/>
  <c r="Y74" i="4"/>
  <c r="AX74" i="4" s="1"/>
  <c r="T67" i="4"/>
  <c r="O63" i="4"/>
  <c r="O64" i="4"/>
  <c r="J61" i="4"/>
  <c r="J62" i="4"/>
  <c r="AR57" i="4"/>
  <c r="Y59" i="4"/>
  <c r="Y56" i="4"/>
  <c r="Y60" i="4"/>
  <c r="Y16" i="4"/>
  <c r="Y17" i="4"/>
  <c r="Y13" i="4"/>
  <c r="Y11" i="4"/>
  <c r="AJ16" i="4"/>
  <c r="AJ14" i="4"/>
  <c r="AJ15" i="4"/>
  <c r="AJ10" i="4"/>
  <c r="AW13" i="4"/>
  <c r="AY13" i="4"/>
  <c r="AS13" i="4"/>
  <c r="AR13" i="4"/>
  <c r="AT13" i="4"/>
  <c r="T148" i="4"/>
  <c r="AO147" i="4"/>
  <c r="Y146" i="4"/>
  <c r="E146" i="4"/>
  <c r="AJ143" i="4"/>
  <c r="Y142" i="4"/>
  <c r="AX142" i="4" s="1"/>
  <c r="AO141" i="4"/>
  <c r="T140" i="4"/>
  <c r="T133" i="4"/>
  <c r="E133" i="4"/>
  <c r="J132" i="4"/>
  <c r="AO131" i="4"/>
  <c r="Y130" i="4"/>
  <c r="E130" i="4"/>
  <c r="AJ127" i="4"/>
  <c r="Y126" i="4"/>
  <c r="AO125" i="4"/>
  <c r="T124" i="4"/>
  <c r="T117" i="4"/>
  <c r="E117" i="4"/>
  <c r="J116" i="4"/>
  <c r="AO115" i="4"/>
  <c r="Y114" i="4"/>
  <c r="E114" i="4"/>
  <c r="AJ111" i="4"/>
  <c r="Y110" i="4"/>
  <c r="AO109" i="4"/>
  <c r="T108" i="4"/>
  <c r="E100" i="4"/>
  <c r="AO101" i="4"/>
  <c r="AE95" i="4"/>
  <c r="AE90" i="4"/>
  <c r="AE94" i="4"/>
  <c r="AE89" i="4"/>
  <c r="AE88" i="4"/>
  <c r="T86" i="4"/>
  <c r="J84" i="4"/>
  <c r="J83" i="4"/>
  <c r="AX79" i="4"/>
  <c r="J81" i="4"/>
  <c r="J79" i="4"/>
  <c r="AU79" i="4" s="1"/>
  <c r="Y77" i="4"/>
  <c r="T76" i="4"/>
  <c r="E72" i="4"/>
  <c r="O68" i="4"/>
  <c r="AJ62" i="4"/>
  <c r="AO57" i="4"/>
  <c r="T60" i="4"/>
  <c r="E56" i="4"/>
  <c r="AE51" i="4"/>
  <c r="AO22" i="4"/>
  <c r="AO16" i="4"/>
  <c r="AO21" i="4"/>
  <c r="T98" i="4"/>
  <c r="AV98" i="4" s="1"/>
  <c r="J94" i="4"/>
  <c r="Y92" i="4"/>
  <c r="E92" i="4"/>
  <c r="AO87" i="4"/>
  <c r="AJ83" i="4"/>
  <c r="O84" i="4"/>
  <c r="AE81" i="4"/>
  <c r="J77" i="4"/>
  <c r="AO76" i="4"/>
  <c r="AO77" i="4"/>
  <c r="AO54" i="4"/>
  <c r="E47" i="4"/>
  <c r="E43" i="4"/>
  <c r="Y39" i="4"/>
  <c r="Y40" i="4"/>
  <c r="AO36" i="4"/>
  <c r="AO37" i="4"/>
  <c r="AE17" i="4"/>
  <c r="AE15" i="4"/>
  <c r="AE13" i="4"/>
  <c r="AE16" i="4"/>
  <c r="E7" i="4"/>
  <c r="E5" i="4"/>
  <c r="E3" i="4"/>
  <c r="E6" i="4"/>
  <c r="AO99" i="4"/>
  <c r="AJ97" i="4"/>
  <c r="Y96" i="4"/>
  <c r="AO95" i="4"/>
  <c r="AJ93" i="4"/>
  <c r="J92" i="4"/>
  <c r="AE91" i="4"/>
  <c r="Y88" i="4"/>
  <c r="E88" i="4"/>
  <c r="AO85" i="4"/>
  <c r="AO83" i="4"/>
  <c r="T80" i="4"/>
  <c r="T79" i="4"/>
  <c r="AV79" i="4" s="1"/>
  <c r="AE73" i="4"/>
  <c r="AU70" i="4"/>
  <c r="AV70" i="4"/>
  <c r="AO70" i="4"/>
  <c r="AO65" i="4"/>
  <c r="AJ70" i="4"/>
  <c r="E63" i="4"/>
  <c r="Y62" i="4"/>
  <c r="J51" i="4"/>
  <c r="AO97" i="4"/>
  <c r="E96" i="4"/>
  <c r="O94" i="4"/>
  <c r="Y90" i="4"/>
  <c r="E90" i="4"/>
  <c r="J89" i="4"/>
  <c r="T85" i="4"/>
  <c r="O78" i="4"/>
  <c r="O77" i="4"/>
  <c r="O76" i="4"/>
  <c r="Y78" i="4"/>
  <c r="AS74" i="4"/>
  <c r="AT74" i="4"/>
  <c r="AU74" i="4"/>
  <c r="AV74" i="4"/>
  <c r="T72" i="4"/>
  <c r="J71" i="4"/>
  <c r="Y69" i="4"/>
  <c r="O67" i="4"/>
  <c r="O66" i="4"/>
  <c r="T56" i="4"/>
  <c r="E46" i="4"/>
  <c r="O44" i="4"/>
  <c r="J38" i="4"/>
  <c r="J40" i="4"/>
  <c r="J36" i="4"/>
  <c r="J39" i="4"/>
  <c r="Y36" i="4"/>
  <c r="O36" i="4"/>
  <c r="O38" i="4"/>
  <c r="AJ13" i="4"/>
  <c r="AJ12" i="4"/>
  <c r="J98" i="4"/>
  <c r="T94" i="4"/>
  <c r="AJ91" i="4"/>
  <c r="O92" i="4"/>
  <c r="AJ89" i="4"/>
  <c r="E87" i="4"/>
  <c r="J86" i="4"/>
  <c r="Y84" i="4"/>
  <c r="E84" i="4"/>
  <c r="E82" i="4"/>
  <c r="AE80" i="4"/>
  <c r="O80" i="4"/>
  <c r="AO78" i="4"/>
  <c r="AO79" i="4"/>
  <c r="AO75" i="4"/>
  <c r="T77" i="4"/>
  <c r="T78" i="4"/>
  <c r="AS70" i="4"/>
  <c r="T66" i="4"/>
  <c r="AE65" i="4"/>
  <c r="AE64" i="4"/>
  <c r="E64" i="4"/>
  <c r="E61" i="4"/>
  <c r="E59" i="4"/>
  <c r="E60" i="4"/>
  <c r="J44" i="4"/>
  <c r="AV44" i="4" s="1"/>
  <c r="J43" i="4"/>
  <c r="J78" i="4"/>
  <c r="AX78" i="4" s="1"/>
  <c r="AE77" i="4"/>
  <c r="AJ78" i="4"/>
  <c r="AJ74" i="4"/>
  <c r="O73" i="4"/>
  <c r="AO69" i="4"/>
  <c r="AE68" i="4"/>
  <c r="AE66" i="4"/>
  <c r="Y66" i="4"/>
  <c r="AJ64" i="4"/>
  <c r="AE62" i="4"/>
  <c r="O57" i="4"/>
  <c r="AJ54" i="4"/>
  <c r="J48" i="4"/>
  <c r="T48" i="4"/>
  <c r="T44" i="4"/>
  <c r="AX40" i="4"/>
  <c r="Y42" i="4"/>
  <c r="Y41" i="4"/>
  <c r="Y43" i="4"/>
  <c r="Y34" i="4"/>
  <c r="AO33" i="4"/>
  <c r="AO32" i="4"/>
  <c r="AO28" i="4"/>
  <c r="AO29" i="4"/>
  <c r="AO27" i="4"/>
  <c r="T16" i="4"/>
  <c r="T12" i="4"/>
  <c r="T17" i="4"/>
  <c r="AU11" i="4"/>
  <c r="AR11" i="4"/>
  <c r="AE74" i="4"/>
  <c r="AY74" i="4" s="1"/>
  <c r="J73" i="4"/>
  <c r="AO72" i="4"/>
  <c r="Y71" i="4"/>
  <c r="E71" i="4"/>
  <c r="Y67" i="4"/>
  <c r="AO66" i="4"/>
  <c r="T65" i="4"/>
  <c r="E58" i="4"/>
  <c r="J57" i="4"/>
  <c r="AU57" i="4" s="1"/>
  <c r="AO56" i="4"/>
  <c r="Y55" i="4"/>
  <c r="E52" i="4"/>
  <c r="T47" i="4"/>
  <c r="Y48" i="4"/>
  <c r="Y47" i="4"/>
  <c r="Y49" i="4"/>
  <c r="AO48" i="4"/>
  <c r="J46" i="4"/>
  <c r="J41" i="4"/>
  <c r="AS40" i="4"/>
  <c r="O34" i="4"/>
  <c r="O33" i="4"/>
  <c r="Y30" i="4"/>
  <c r="Y28" i="4"/>
  <c r="Y29" i="4"/>
  <c r="AR26" i="4"/>
  <c r="AS26" i="4"/>
  <c r="AT26" i="4"/>
  <c r="T18" i="4"/>
  <c r="O14" i="4"/>
  <c r="O15" i="4"/>
  <c r="AT14" i="4"/>
  <c r="AX14" i="4"/>
  <c r="AR14" i="4"/>
  <c r="T8" i="4"/>
  <c r="T7" i="4"/>
  <c r="O71" i="4"/>
  <c r="J63" i="4"/>
  <c r="O62" i="4"/>
  <c r="T61" i="4"/>
  <c r="AJ59" i="4"/>
  <c r="O59" i="4"/>
  <c r="AE57" i="4"/>
  <c r="AJ53" i="4"/>
  <c r="O55" i="4"/>
  <c r="E53" i="4"/>
  <c r="T45" i="4"/>
  <c r="T49" i="4"/>
  <c r="AR40" i="4"/>
  <c r="AO31" i="4"/>
  <c r="E33" i="4"/>
  <c r="E31" i="4"/>
  <c r="E29" i="4"/>
  <c r="E32" i="4"/>
  <c r="AE26" i="4"/>
  <c r="AE25" i="4"/>
  <c r="AE76" i="4"/>
  <c r="J72" i="4"/>
  <c r="AJ72" i="4"/>
  <c r="AO68" i="4"/>
  <c r="AE70" i="4"/>
  <c r="O65" i="4"/>
  <c r="AO61" i="4"/>
  <c r="AE60" i="4"/>
  <c r="AE58" i="4"/>
  <c r="Y58" i="4"/>
  <c r="Y54" i="4"/>
  <c r="AJ56" i="4"/>
  <c r="J55" i="4"/>
  <c r="Y53" i="4"/>
  <c r="Y51" i="4"/>
  <c r="Y52" i="4"/>
  <c r="AO49" i="4"/>
  <c r="AE38" i="4"/>
  <c r="AE41" i="4"/>
  <c r="AE42" i="4"/>
  <c r="AJ38" i="4"/>
  <c r="O37" i="4"/>
  <c r="O32" i="4"/>
  <c r="Y26" i="4"/>
  <c r="AW26" i="4" s="1"/>
  <c r="E28" i="4"/>
  <c r="AS24" i="4"/>
  <c r="AT24" i="4"/>
  <c r="AU24" i="4"/>
  <c r="AW24" i="4"/>
  <c r="AO25" i="4"/>
  <c r="AO23" i="4"/>
  <c r="AO24" i="4"/>
  <c r="AO19" i="4"/>
  <c r="O16" i="4"/>
  <c r="O6" i="4"/>
  <c r="O7" i="4"/>
  <c r="O52" i="4"/>
  <c r="E49" i="4"/>
  <c r="AJ49" i="4"/>
  <c r="T46" i="4"/>
  <c r="AO44" i="4"/>
  <c r="AO43" i="4"/>
  <c r="O40" i="4"/>
  <c r="AT40" i="4" s="1"/>
  <c r="O41" i="4"/>
  <c r="AO39" i="4"/>
  <c r="E37" i="4"/>
  <c r="E36" i="4"/>
  <c r="AE32" i="4"/>
  <c r="AE30" i="4"/>
  <c r="AE31" i="4"/>
  <c r="O31" i="4"/>
  <c r="O25" i="4"/>
  <c r="AE24" i="4"/>
  <c r="AX24" i="4" s="1"/>
  <c r="AS17" i="4"/>
  <c r="AE8" i="4"/>
  <c r="AE12" i="4"/>
  <c r="AJ48" i="4"/>
  <c r="E48" i="4"/>
  <c r="J47" i="4"/>
  <c r="E45" i="4"/>
  <c r="E41" i="4"/>
  <c r="J42" i="4"/>
  <c r="AJ41" i="4"/>
  <c r="AJ31" i="4"/>
  <c r="AJ30" i="4"/>
  <c r="AE27" i="4"/>
  <c r="T28" i="4"/>
  <c r="T26" i="4"/>
  <c r="T27" i="4"/>
  <c r="AS19" i="4"/>
  <c r="AT19" i="4"/>
  <c r="AR19" i="4"/>
  <c r="AR20" i="4"/>
  <c r="AV20" i="4"/>
  <c r="AO18" i="4"/>
  <c r="AO17" i="4"/>
  <c r="AO12" i="4"/>
  <c r="AJ8" i="4"/>
  <c r="AJ7" i="4"/>
  <c r="AJ6" i="4"/>
  <c r="AJ2" i="4"/>
  <c r="AT44" i="4"/>
  <c r="Y45" i="4"/>
  <c r="AE44" i="4"/>
  <c r="E42" i="4"/>
  <c r="AE39" i="4"/>
  <c r="E39" i="4"/>
  <c r="J35" i="4"/>
  <c r="J34" i="4"/>
  <c r="AE34" i="4"/>
  <c r="AE28" i="4"/>
  <c r="O27" i="4"/>
  <c r="O28" i="4"/>
  <c r="J22" i="4"/>
  <c r="AE21" i="4"/>
  <c r="Y20" i="4"/>
  <c r="Y19" i="4"/>
  <c r="AJ18" i="4"/>
  <c r="AJ17" i="4"/>
  <c r="AJ21" i="4"/>
  <c r="Y15" i="4"/>
  <c r="Y14" i="4"/>
  <c r="AV14" i="4" s="1"/>
  <c r="O12" i="4"/>
  <c r="O13" i="4"/>
  <c r="AJ11" i="4"/>
  <c r="J6" i="4"/>
  <c r="J5" i="4"/>
  <c r="J3" i="4"/>
  <c r="AO51" i="4"/>
  <c r="J50" i="4"/>
  <c r="Y50" i="4"/>
  <c r="E50" i="4"/>
  <c r="AE47" i="4"/>
  <c r="AJ46" i="4"/>
  <c r="O46" i="4"/>
  <c r="T42" i="4"/>
  <c r="Y38" i="4"/>
  <c r="Y37" i="4"/>
  <c r="Y33" i="4"/>
  <c r="Y32" i="4"/>
  <c r="T33" i="4"/>
  <c r="T32" i="4"/>
  <c r="J32" i="4"/>
  <c r="J30" i="4"/>
  <c r="AS30" i="4" s="1"/>
  <c r="O29" i="4"/>
  <c r="J27" i="4"/>
  <c r="AY17" i="4"/>
  <c r="O19" i="4"/>
  <c r="O17" i="4"/>
  <c r="T14" i="4"/>
  <c r="T15" i="4"/>
  <c r="J12" i="4"/>
  <c r="J11" i="4"/>
  <c r="AS11" i="4" s="1"/>
  <c r="AE11" i="4"/>
  <c r="AX11" i="4" s="1"/>
  <c r="AE10" i="4"/>
  <c r="T10" i="4"/>
  <c r="AO5" i="4"/>
  <c r="AO3" i="4"/>
  <c r="AO4" i="4"/>
  <c r="T39" i="4"/>
  <c r="AO38" i="4"/>
  <c r="AJ34" i="4"/>
  <c r="AY30" i="4"/>
  <c r="AR30" i="4"/>
  <c r="E27" i="4"/>
  <c r="AJ24" i="4"/>
  <c r="Y23" i="4"/>
  <c r="T19" i="4"/>
  <c r="AX19" i="4" s="1"/>
  <c r="T21" i="4"/>
  <c r="J19" i="4"/>
  <c r="AU19" i="4" s="1"/>
  <c r="J18" i="4"/>
  <c r="AO11" i="4"/>
  <c r="Y10" i="4"/>
  <c r="E10" i="4"/>
  <c r="E8" i="4"/>
  <c r="J9" i="4"/>
  <c r="T2" i="4"/>
  <c r="T5" i="4"/>
  <c r="AO40" i="4"/>
  <c r="T40" i="4"/>
  <c r="T36" i="4"/>
  <c r="J33" i="4"/>
  <c r="Y25" i="4"/>
  <c r="E25" i="4"/>
  <c r="E23" i="4"/>
  <c r="J24" i="4"/>
  <c r="AV24" i="4" s="1"/>
  <c r="T23" i="4"/>
  <c r="AE22" i="4"/>
  <c r="E22" i="4"/>
  <c r="J21" i="4"/>
  <c r="J20" i="4"/>
  <c r="T20" i="4"/>
  <c r="AE19" i="4"/>
  <c r="AO13" i="4"/>
  <c r="E9" i="4"/>
  <c r="J8" i="4"/>
  <c r="AO10" i="4"/>
  <c r="AE9" i="4"/>
  <c r="AE7" i="4"/>
  <c r="Y7" i="4"/>
  <c r="Y3" i="4"/>
  <c r="AJ5" i="4"/>
  <c r="AJ3" i="4"/>
  <c r="J4" i="4"/>
  <c r="J2" i="4"/>
  <c r="AE40" i="4"/>
  <c r="E38" i="4"/>
  <c r="J37" i="4"/>
  <c r="Y35" i="4"/>
  <c r="E35" i="4"/>
  <c r="AJ32" i="4"/>
  <c r="Y31" i="4"/>
  <c r="AO30" i="4"/>
  <c r="T29" i="4"/>
  <c r="AJ26" i="4"/>
  <c r="E21" i="4"/>
  <c r="AE18" i="4"/>
  <c r="AO20" i="4"/>
  <c r="Y18" i="4"/>
  <c r="E18" i="4"/>
  <c r="E16" i="4"/>
  <c r="J17" i="4"/>
  <c r="AV17" i="4" s="1"/>
  <c r="T13" i="4"/>
  <c r="Y9" i="4"/>
  <c r="J10" i="4"/>
  <c r="Y6" i="4"/>
  <c r="T4" i="4"/>
  <c r="Y4" i="4"/>
  <c r="E4" i="4"/>
  <c r="O39" i="4"/>
  <c r="AE37" i="4"/>
  <c r="E34" i="4"/>
  <c r="AJ33" i="4"/>
  <c r="O35" i="4"/>
  <c r="T31" i="4"/>
  <c r="O26" i="4"/>
  <c r="AX26" i="4" s="1"/>
  <c r="O23" i="4"/>
  <c r="Y22" i="4"/>
  <c r="AJ20" i="4"/>
  <c r="AJ23" i="4"/>
  <c r="AJ19" i="4"/>
  <c r="E15" i="4"/>
  <c r="J14" i="4"/>
  <c r="AU14" i="4" s="1"/>
  <c r="Y12" i="4"/>
  <c r="E12" i="4"/>
  <c r="AJ9" i="4"/>
  <c r="J7" i="4"/>
  <c r="Y8" i="4"/>
  <c r="AO7" i="4"/>
  <c r="T6" i="4"/>
  <c r="T3" i="4"/>
  <c r="E2" i="4"/>
  <c r="AT37" i="4" l="1"/>
  <c r="AU37" i="4"/>
  <c r="AV37" i="4"/>
  <c r="AS37" i="4"/>
  <c r="AW37" i="4"/>
  <c r="AX37" i="4"/>
  <c r="AR37" i="4"/>
  <c r="AY37" i="4"/>
  <c r="AV46" i="4"/>
  <c r="AW46" i="4"/>
  <c r="AX46" i="4"/>
  <c r="AS46" i="4"/>
  <c r="AT46" i="4"/>
  <c r="AR46" i="4"/>
  <c r="AU46" i="4"/>
  <c r="AY46" i="4"/>
  <c r="AV134" i="4"/>
  <c r="AW134" i="4"/>
  <c r="AX134" i="4"/>
  <c r="AR134" i="4"/>
  <c r="AS134" i="4"/>
  <c r="AT134" i="4"/>
  <c r="AU134" i="4"/>
  <c r="AY134" i="4"/>
  <c r="AR138" i="4"/>
  <c r="AS138" i="4"/>
  <c r="AT138" i="4"/>
  <c r="AV138" i="4"/>
  <c r="AU138" i="4"/>
  <c r="AX138" i="4"/>
  <c r="AW138" i="4"/>
  <c r="AY138" i="4"/>
  <c r="AX129" i="4"/>
  <c r="AT129" i="4"/>
  <c r="AV129" i="4"/>
  <c r="AW129" i="4"/>
  <c r="AV105" i="4"/>
  <c r="AW105" i="4"/>
  <c r="AS105" i="4"/>
  <c r="AU174" i="4"/>
  <c r="AW174" i="4"/>
  <c r="AV174" i="4"/>
  <c r="AX174" i="4"/>
  <c r="AY174" i="4"/>
  <c r="AR174" i="4"/>
  <c r="AS174" i="4"/>
  <c r="AT174" i="4"/>
  <c r="AS388" i="4"/>
  <c r="AY388" i="4"/>
  <c r="AT388" i="4"/>
  <c r="AU388" i="4"/>
  <c r="AV388" i="4"/>
  <c r="AT389" i="4"/>
  <c r="AU389" i="4"/>
  <c r="AV389" i="4"/>
  <c r="AY389" i="4"/>
  <c r="AW389" i="4"/>
  <c r="AX389" i="4"/>
  <c r="AR389" i="4"/>
  <c r="AS389" i="4"/>
  <c r="AS356" i="4"/>
  <c r="AT356" i="4"/>
  <c r="AV356" i="4"/>
  <c r="AT327" i="4"/>
  <c r="AX388" i="4"/>
  <c r="AS360" i="4"/>
  <c r="AT360" i="4"/>
  <c r="AU360" i="4"/>
  <c r="AX360" i="4"/>
  <c r="AR360" i="4"/>
  <c r="AY360" i="4"/>
  <c r="AV360" i="4"/>
  <c r="AW360" i="4"/>
  <c r="AT401" i="4"/>
  <c r="AU401" i="4"/>
  <c r="AW401" i="4"/>
  <c r="AS401" i="4"/>
  <c r="AY212" i="4"/>
  <c r="AU212" i="4"/>
  <c r="AX212" i="4"/>
  <c r="AS212" i="4"/>
  <c r="AW212" i="4"/>
  <c r="AR212" i="4"/>
  <c r="AV212" i="4"/>
  <c r="AT212" i="4"/>
  <c r="AU34" i="4"/>
  <c r="AV34" i="4"/>
  <c r="AW34" i="4"/>
  <c r="AY34" i="4"/>
  <c r="AS34" i="4"/>
  <c r="AT34" i="4"/>
  <c r="AX34" i="4"/>
  <c r="AR34" i="4"/>
  <c r="AT21" i="4"/>
  <c r="AU21" i="4"/>
  <c r="AV21" i="4"/>
  <c r="AX21" i="4"/>
  <c r="AY21" i="4"/>
  <c r="AR21" i="4"/>
  <c r="AS21" i="4"/>
  <c r="AW21" i="4"/>
  <c r="AX25" i="4"/>
  <c r="AY25" i="4"/>
  <c r="AR25" i="4"/>
  <c r="AT25" i="4"/>
  <c r="AV25" i="4"/>
  <c r="AW25" i="4"/>
  <c r="AS25" i="4"/>
  <c r="AU25" i="4"/>
  <c r="AW19" i="4"/>
  <c r="AU40" i="4"/>
  <c r="AT89" i="4"/>
  <c r="AU89" i="4"/>
  <c r="AR63" i="4"/>
  <c r="AS63" i="4"/>
  <c r="AT63" i="4"/>
  <c r="AV63" i="4"/>
  <c r="AU63" i="4"/>
  <c r="AX63" i="4"/>
  <c r="AY63" i="4"/>
  <c r="AW63" i="4"/>
  <c r="AU3" i="4"/>
  <c r="AV3" i="4"/>
  <c r="AW3" i="4"/>
  <c r="AY3" i="4"/>
  <c r="AS3" i="4"/>
  <c r="AT3" i="4"/>
  <c r="AX3" i="4"/>
  <c r="AR3" i="4"/>
  <c r="AX83" i="4"/>
  <c r="AV83" i="4"/>
  <c r="AW83" i="4"/>
  <c r="AR130" i="4"/>
  <c r="AS130" i="4"/>
  <c r="AT130" i="4"/>
  <c r="AV130" i="4"/>
  <c r="AX130" i="4"/>
  <c r="AY130" i="4"/>
  <c r="AU130" i="4"/>
  <c r="AW130" i="4"/>
  <c r="AT94" i="4"/>
  <c r="AX94" i="4"/>
  <c r="AU94" i="4"/>
  <c r="AV94" i="4"/>
  <c r="AW94" i="4"/>
  <c r="AR94" i="4"/>
  <c r="AS94" i="4"/>
  <c r="AY94" i="4"/>
  <c r="AY135" i="4"/>
  <c r="AX135" i="4"/>
  <c r="AU135" i="4"/>
  <c r="AW135" i="4"/>
  <c r="AT73" i="4"/>
  <c r="AV73" i="4"/>
  <c r="AX73" i="4"/>
  <c r="AS73" i="4"/>
  <c r="AU73" i="4"/>
  <c r="AW73" i="4"/>
  <c r="AY73" i="4"/>
  <c r="AR73" i="4"/>
  <c r="AY101" i="4"/>
  <c r="AR101" i="4"/>
  <c r="AS101" i="4"/>
  <c r="AU101" i="4"/>
  <c r="AV101" i="4"/>
  <c r="AW101" i="4"/>
  <c r="AX101" i="4"/>
  <c r="AT101" i="4"/>
  <c r="AS89" i="4"/>
  <c r="AX105" i="4"/>
  <c r="AR55" i="4"/>
  <c r="AS55" i="4"/>
  <c r="AT55" i="4"/>
  <c r="AV55" i="4"/>
  <c r="AU55" i="4"/>
  <c r="AW55" i="4"/>
  <c r="AX55" i="4"/>
  <c r="AY55" i="4"/>
  <c r="AY95" i="4"/>
  <c r="AU95" i="4"/>
  <c r="AW95" i="4"/>
  <c r="AX95" i="4"/>
  <c r="AV125" i="4"/>
  <c r="AT125" i="4"/>
  <c r="AX125" i="4"/>
  <c r="AW125" i="4"/>
  <c r="AT153" i="4"/>
  <c r="AU153" i="4"/>
  <c r="AV153" i="4"/>
  <c r="AX153" i="4"/>
  <c r="AR153" i="4"/>
  <c r="AW153" i="4"/>
  <c r="AS153" i="4"/>
  <c r="AY153" i="4"/>
  <c r="AV172" i="4"/>
  <c r="AS172" i="4"/>
  <c r="AU172" i="4"/>
  <c r="AT172" i="4"/>
  <c r="AW172" i="4"/>
  <c r="AS81" i="4"/>
  <c r="AT81" i="4"/>
  <c r="AU81" i="4"/>
  <c r="AW81" i="4"/>
  <c r="AV81" i="4"/>
  <c r="AX81" i="4"/>
  <c r="AY81" i="4"/>
  <c r="AR81" i="4"/>
  <c r="AV126" i="4"/>
  <c r="AX113" i="4"/>
  <c r="AU113" i="4"/>
  <c r="AV113" i="4"/>
  <c r="AY113" i="4"/>
  <c r="AS200" i="4"/>
  <c r="AT200" i="4"/>
  <c r="AX200" i="4"/>
  <c r="AU200" i="4"/>
  <c r="AX233" i="4"/>
  <c r="AY233" i="4"/>
  <c r="AU233" i="4"/>
  <c r="AW233" i="4"/>
  <c r="AS233" i="4"/>
  <c r="AV233" i="4"/>
  <c r="AS111" i="4"/>
  <c r="AT111" i="4"/>
  <c r="AU111" i="4"/>
  <c r="AW111" i="4"/>
  <c r="AV111" i="4"/>
  <c r="AX111" i="4"/>
  <c r="AY111" i="4"/>
  <c r="AR111" i="4"/>
  <c r="AV139" i="4"/>
  <c r="AS178" i="4"/>
  <c r="AT178" i="4"/>
  <c r="AU178" i="4"/>
  <c r="AV178" i="4"/>
  <c r="AX178" i="4"/>
  <c r="AY178" i="4"/>
  <c r="AR178" i="4"/>
  <c r="AW178" i="4"/>
  <c r="AX223" i="4"/>
  <c r="AR223" i="4"/>
  <c r="AS223" i="4"/>
  <c r="AU223" i="4"/>
  <c r="AT223" i="4"/>
  <c r="AY223" i="4"/>
  <c r="AW223" i="4"/>
  <c r="AV223" i="4"/>
  <c r="AU192" i="4"/>
  <c r="AV192" i="4"/>
  <c r="AW192" i="4"/>
  <c r="AY192" i="4"/>
  <c r="AR192" i="4"/>
  <c r="AS192" i="4"/>
  <c r="AT192" i="4"/>
  <c r="AX192" i="4"/>
  <c r="AU232" i="4"/>
  <c r="AV298" i="4"/>
  <c r="AU298" i="4"/>
  <c r="AX298" i="4"/>
  <c r="AS194" i="4"/>
  <c r="AY256" i="4"/>
  <c r="AR256" i="4"/>
  <c r="AS256" i="4"/>
  <c r="AV256" i="4"/>
  <c r="AT256" i="4"/>
  <c r="AU256" i="4"/>
  <c r="AW256" i="4"/>
  <c r="AX256" i="4"/>
  <c r="AV274" i="4"/>
  <c r="AW274" i="4"/>
  <c r="AS274" i="4"/>
  <c r="AX291" i="4"/>
  <c r="AY291" i="4"/>
  <c r="AR291" i="4"/>
  <c r="AU291" i="4"/>
  <c r="AS291" i="4"/>
  <c r="AT291" i="4"/>
  <c r="AW291" i="4"/>
  <c r="AV291" i="4"/>
  <c r="AU274" i="4"/>
  <c r="AX306" i="4"/>
  <c r="AX232" i="4"/>
  <c r="AU267" i="4"/>
  <c r="AU292" i="4"/>
  <c r="AV292" i="4"/>
  <c r="AW292" i="4"/>
  <c r="AR292" i="4"/>
  <c r="AS292" i="4"/>
  <c r="AY292" i="4"/>
  <c r="AT292" i="4"/>
  <c r="AX292" i="4"/>
  <c r="AV308" i="4"/>
  <c r="AS308" i="4"/>
  <c r="AT308" i="4"/>
  <c r="AU308" i="4"/>
  <c r="AY308" i="4"/>
  <c r="AX308" i="4"/>
  <c r="AR308" i="4"/>
  <c r="AW308" i="4"/>
  <c r="AU314" i="4"/>
  <c r="AV314" i="4"/>
  <c r="AW314" i="4"/>
  <c r="AR314" i="4"/>
  <c r="AS314" i="4"/>
  <c r="AX314" i="4"/>
  <c r="AY314" i="4"/>
  <c r="AT314" i="4"/>
  <c r="AU290" i="4"/>
  <c r="AT321" i="4"/>
  <c r="AV321" i="4"/>
  <c r="AW321" i="4"/>
  <c r="AX321" i="4"/>
  <c r="AT303" i="4"/>
  <c r="AS327" i="4"/>
  <c r="AV257" i="4"/>
  <c r="AW388" i="4"/>
  <c r="AT381" i="4"/>
  <c r="AU381" i="4"/>
  <c r="AV381" i="4"/>
  <c r="AY381" i="4"/>
  <c r="AS381" i="4"/>
  <c r="AR381" i="4"/>
  <c r="AX381" i="4"/>
  <c r="AW381" i="4"/>
  <c r="AU321" i="4"/>
  <c r="AY38" i="4"/>
  <c r="AR38" i="4"/>
  <c r="AS38" i="4"/>
  <c r="AX38" i="4"/>
  <c r="AU38" i="4"/>
  <c r="AT38" i="4"/>
  <c r="AW38" i="4"/>
  <c r="AV38" i="4"/>
  <c r="AT20" i="4"/>
  <c r="AU20" i="4"/>
  <c r="AV8" i="4"/>
  <c r="AW8" i="4"/>
  <c r="AX8" i="4"/>
  <c r="AR8" i="4"/>
  <c r="AT8" i="4"/>
  <c r="AU8" i="4"/>
  <c r="AY8" i="4"/>
  <c r="AS8" i="4"/>
  <c r="AR42" i="4"/>
  <c r="AS42" i="4"/>
  <c r="AT42" i="4"/>
  <c r="AW42" i="4"/>
  <c r="AU42" i="4"/>
  <c r="AV42" i="4"/>
  <c r="AX42" i="4"/>
  <c r="AY42" i="4"/>
  <c r="AS20" i="4"/>
  <c r="AS32" i="4"/>
  <c r="AT32" i="4"/>
  <c r="AU32" i="4"/>
  <c r="AW32" i="4"/>
  <c r="AR32" i="4"/>
  <c r="AV32" i="4"/>
  <c r="AX32" i="4"/>
  <c r="AY32" i="4"/>
  <c r="AX53" i="4"/>
  <c r="AY53" i="4"/>
  <c r="AR53" i="4"/>
  <c r="AT53" i="4"/>
  <c r="AU53" i="4"/>
  <c r="AS53" i="4"/>
  <c r="AV53" i="4"/>
  <c r="AW53" i="4"/>
  <c r="AX90" i="4"/>
  <c r="AY90" i="4"/>
  <c r="AR90" i="4"/>
  <c r="AT90" i="4"/>
  <c r="AW90" i="4"/>
  <c r="AV90" i="4"/>
  <c r="AS90" i="4"/>
  <c r="AU90" i="4"/>
  <c r="AW5" i="4"/>
  <c r="AX5" i="4"/>
  <c r="AY5" i="4"/>
  <c r="AS5" i="4"/>
  <c r="AV5" i="4"/>
  <c r="AR5" i="4"/>
  <c r="AT5" i="4"/>
  <c r="AU5" i="4"/>
  <c r="AT100" i="4"/>
  <c r="AU100" i="4"/>
  <c r="AV100" i="4"/>
  <c r="AX100" i="4"/>
  <c r="AR100" i="4"/>
  <c r="AW100" i="4"/>
  <c r="AS100" i="4"/>
  <c r="AY100" i="4"/>
  <c r="AU76" i="4"/>
  <c r="AR76" i="4"/>
  <c r="AS76" i="4"/>
  <c r="AV76" i="4"/>
  <c r="AT76" i="4"/>
  <c r="AW76" i="4"/>
  <c r="AY76" i="4"/>
  <c r="AX76" i="4"/>
  <c r="AX136" i="4"/>
  <c r="AY136" i="4"/>
  <c r="AR136" i="4"/>
  <c r="AT136" i="4"/>
  <c r="AW136" i="4"/>
  <c r="AS136" i="4"/>
  <c r="AV136" i="4"/>
  <c r="AU136" i="4"/>
  <c r="AV80" i="4"/>
  <c r="AW80" i="4"/>
  <c r="AX80" i="4"/>
  <c r="AR80" i="4"/>
  <c r="AS80" i="4"/>
  <c r="AT80" i="4"/>
  <c r="AU80" i="4"/>
  <c r="AY80" i="4"/>
  <c r="AW78" i="4"/>
  <c r="AW93" i="4"/>
  <c r="AY93" i="4"/>
  <c r="AS93" i="4"/>
  <c r="AR93" i="4"/>
  <c r="AT93" i="4"/>
  <c r="AV93" i="4"/>
  <c r="AU93" i="4"/>
  <c r="AX93" i="4"/>
  <c r="AT105" i="4"/>
  <c r="AY51" i="4"/>
  <c r="AS51" i="4"/>
  <c r="AT51" i="4"/>
  <c r="AU51" i="4"/>
  <c r="AW51" i="4"/>
  <c r="AV51" i="4"/>
  <c r="AX51" i="4"/>
  <c r="AR51" i="4"/>
  <c r="AY121" i="4"/>
  <c r="AU216" i="4"/>
  <c r="AY216" i="4"/>
  <c r="AT216" i="4"/>
  <c r="AV216" i="4"/>
  <c r="AW216" i="4"/>
  <c r="AX216" i="4"/>
  <c r="AR216" i="4"/>
  <c r="AS216" i="4"/>
  <c r="AU224" i="4"/>
  <c r="AY224" i="4"/>
  <c r="AR224" i="4"/>
  <c r="AT224" i="4"/>
  <c r="AX224" i="4"/>
  <c r="AS224" i="4"/>
  <c r="AV224" i="4"/>
  <c r="AW224" i="4"/>
  <c r="AX112" i="4"/>
  <c r="AY112" i="4"/>
  <c r="AR112" i="4"/>
  <c r="AT112" i="4"/>
  <c r="AS112" i="4"/>
  <c r="AU112" i="4"/>
  <c r="AW112" i="4"/>
  <c r="AV112" i="4"/>
  <c r="AU226" i="4"/>
  <c r="AY226" i="4"/>
  <c r="AS68" i="4"/>
  <c r="AT68" i="4"/>
  <c r="AU68" i="4"/>
  <c r="AW68" i="4"/>
  <c r="AR68" i="4"/>
  <c r="AV68" i="4"/>
  <c r="AY68" i="4"/>
  <c r="AX68" i="4"/>
  <c r="AU107" i="4"/>
  <c r="AX179" i="4"/>
  <c r="AR179" i="4"/>
  <c r="AS179" i="4"/>
  <c r="AT179" i="4"/>
  <c r="AV179" i="4"/>
  <c r="AU179" i="4"/>
  <c r="AW179" i="4"/>
  <c r="AY179" i="4"/>
  <c r="AY66" i="4"/>
  <c r="AR66" i="4"/>
  <c r="AS66" i="4"/>
  <c r="AU66" i="4"/>
  <c r="AX66" i="4"/>
  <c r="AV66" i="4"/>
  <c r="AW66" i="4"/>
  <c r="AT66" i="4"/>
  <c r="AT287" i="4"/>
  <c r="AU287" i="4"/>
  <c r="AV287" i="4"/>
  <c r="AY287" i="4"/>
  <c r="AX287" i="4"/>
  <c r="AR287" i="4"/>
  <c r="AW287" i="4"/>
  <c r="AS287" i="4"/>
  <c r="AY170" i="4"/>
  <c r="AS170" i="4"/>
  <c r="AR170" i="4"/>
  <c r="AU170" i="4"/>
  <c r="AX170" i="4"/>
  <c r="AV170" i="4"/>
  <c r="AW170" i="4"/>
  <c r="AT170" i="4"/>
  <c r="AV226" i="4"/>
  <c r="AX275" i="4"/>
  <c r="AY275" i="4"/>
  <c r="AR275" i="4"/>
  <c r="AU275" i="4"/>
  <c r="AS275" i="4"/>
  <c r="AT275" i="4"/>
  <c r="AV275" i="4"/>
  <c r="AW275" i="4"/>
  <c r="AU299" i="4"/>
  <c r="AW299" i="4"/>
  <c r="AY195" i="4"/>
  <c r="AT274" i="4"/>
  <c r="AY375" i="4"/>
  <c r="AW375" i="4"/>
  <c r="AX375" i="4"/>
  <c r="AT375" i="4"/>
  <c r="AU375" i="4"/>
  <c r="AU402" i="4"/>
  <c r="AV402" i="4"/>
  <c r="AW402" i="4"/>
  <c r="AR402" i="4"/>
  <c r="AT402" i="4"/>
  <c r="AX402" i="4"/>
  <c r="AY402" i="4"/>
  <c r="AS402" i="4"/>
  <c r="AT405" i="4"/>
  <c r="AU405" i="4"/>
  <c r="AV405" i="4"/>
  <c r="AY405" i="4"/>
  <c r="AW405" i="4"/>
  <c r="AX405" i="4"/>
  <c r="AR405" i="4"/>
  <c r="AS405" i="4"/>
  <c r="AW235" i="4"/>
  <c r="AY296" i="4"/>
  <c r="AR296" i="4"/>
  <c r="AS296" i="4"/>
  <c r="AV296" i="4"/>
  <c r="AU296" i="4"/>
  <c r="AT296" i="4"/>
  <c r="AW296" i="4"/>
  <c r="AX296" i="4"/>
  <c r="AV232" i="4"/>
  <c r="AW232" i="4"/>
  <c r="AS232" i="4"/>
  <c r="AU310" i="4"/>
  <c r="AT336" i="4"/>
  <c r="AU336" i="4"/>
  <c r="AX305" i="4"/>
  <c r="AU356" i="4"/>
  <c r="AW390" i="4"/>
  <c r="AX390" i="4"/>
  <c r="AS390" i="4"/>
  <c r="AU390" i="4"/>
  <c r="AY305" i="4"/>
  <c r="AS305" i="4"/>
  <c r="AX336" i="4"/>
  <c r="AX400" i="4"/>
  <c r="AW332" i="4"/>
  <c r="AX332" i="4"/>
  <c r="AY332" i="4"/>
  <c r="AT332" i="4"/>
  <c r="AS332" i="4"/>
  <c r="AU332" i="4"/>
  <c r="AV332" i="4"/>
  <c r="AR332" i="4"/>
  <c r="AW369" i="4"/>
  <c r="AY382" i="4"/>
  <c r="AR382" i="4"/>
  <c r="AS382" i="4"/>
  <c r="AV382" i="4"/>
  <c r="AX382" i="4"/>
  <c r="AT382" i="4"/>
  <c r="AU382" i="4"/>
  <c r="AW382" i="4"/>
  <c r="AW340" i="4"/>
  <c r="AV372" i="4"/>
  <c r="AY407" i="4"/>
  <c r="AX39" i="4"/>
  <c r="AY39" i="4"/>
  <c r="AR39" i="4"/>
  <c r="AU39" i="4"/>
  <c r="AS39" i="4"/>
  <c r="AT39" i="4"/>
  <c r="AV39" i="4"/>
  <c r="AW39" i="4"/>
  <c r="AY154" i="4"/>
  <c r="AR154" i="4"/>
  <c r="AS154" i="4"/>
  <c r="AU154" i="4"/>
  <c r="AX154" i="4"/>
  <c r="AT154" i="4"/>
  <c r="AV154" i="4"/>
  <c r="AW154" i="4"/>
  <c r="AV141" i="4"/>
  <c r="AT141" i="4"/>
  <c r="AW141" i="4"/>
  <c r="AX141" i="4"/>
  <c r="AX361" i="4"/>
  <c r="AY361" i="4"/>
  <c r="AR361" i="4"/>
  <c r="AU361" i="4"/>
  <c r="AT361" i="4"/>
  <c r="AS361" i="4"/>
  <c r="AW361" i="4"/>
  <c r="AV361" i="4"/>
  <c r="AW267" i="4"/>
  <c r="AW270" i="4"/>
  <c r="AX270" i="4"/>
  <c r="AY270" i="4"/>
  <c r="AT270" i="4"/>
  <c r="AR270" i="4"/>
  <c r="AV270" i="4"/>
  <c r="AS270" i="4"/>
  <c r="AU270" i="4"/>
  <c r="AU327" i="4"/>
  <c r="AY327" i="4"/>
  <c r="AV327" i="4"/>
  <c r="AW327" i="4"/>
  <c r="AX10" i="4"/>
  <c r="AY10" i="4"/>
  <c r="AR10" i="4"/>
  <c r="AT10" i="4"/>
  <c r="AS10" i="4"/>
  <c r="AU10" i="4"/>
  <c r="AV10" i="4"/>
  <c r="AW10" i="4"/>
  <c r="AY20" i="4"/>
  <c r="AY117" i="4"/>
  <c r="AR117" i="4"/>
  <c r="AS117" i="4"/>
  <c r="AU117" i="4"/>
  <c r="AV117" i="4"/>
  <c r="AW117" i="4"/>
  <c r="AX117" i="4"/>
  <c r="AT117" i="4"/>
  <c r="AU141" i="4"/>
  <c r="AU126" i="4"/>
  <c r="AS160" i="4"/>
  <c r="AX144" i="4"/>
  <c r="AR144" i="4"/>
  <c r="AT144" i="4"/>
  <c r="AS144" i="4"/>
  <c r="AV144" i="4"/>
  <c r="AU144" i="4"/>
  <c r="AY144" i="4"/>
  <c r="AW144" i="4"/>
  <c r="AX194" i="4"/>
  <c r="AY194" i="4"/>
  <c r="AU194" i="4"/>
  <c r="AV194" i="4"/>
  <c r="AV67" i="4"/>
  <c r="AW67" i="4"/>
  <c r="AX67" i="4"/>
  <c r="AR67" i="4"/>
  <c r="AU67" i="4"/>
  <c r="AY67" i="4"/>
  <c r="AS67" i="4"/>
  <c r="AT67" i="4"/>
  <c r="AT187" i="4"/>
  <c r="AU187" i="4"/>
  <c r="AV187" i="4"/>
  <c r="AX187" i="4"/>
  <c r="AY187" i="4"/>
  <c r="AR187" i="4"/>
  <c r="AS187" i="4"/>
  <c r="AW187" i="4"/>
  <c r="AX259" i="4"/>
  <c r="AY259" i="4"/>
  <c r="AR259" i="4"/>
  <c r="AU259" i="4"/>
  <c r="AS259" i="4"/>
  <c r="AT259" i="4"/>
  <c r="AV259" i="4"/>
  <c r="AW259" i="4"/>
  <c r="AX267" i="4"/>
  <c r="AV383" i="4"/>
  <c r="AW383" i="4"/>
  <c r="AX383" i="4"/>
  <c r="AS383" i="4"/>
  <c r="AR383" i="4"/>
  <c r="AY383" i="4"/>
  <c r="AT383" i="4"/>
  <c r="AU383" i="4"/>
  <c r="AR12" i="4"/>
  <c r="AS12" i="4"/>
  <c r="AT12" i="4"/>
  <c r="AV12" i="4"/>
  <c r="AX12" i="4"/>
  <c r="AY12" i="4"/>
  <c r="AW12" i="4"/>
  <c r="AU12" i="4"/>
  <c r="AV16" i="4"/>
  <c r="AW16" i="4"/>
  <c r="AX16" i="4"/>
  <c r="AR16" i="4"/>
  <c r="AS16" i="4"/>
  <c r="AT16" i="4"/>
  <c r="AU16" i="4"/>
  <c r="AY16" i="4"/>
  <c r="AX20" i="4"/>
  <c r="AV31" i="4"/>
  <c r="AW31" i="4"/>
  <c r="AX31" i="4"/>
  <c r="AR31" i="4"/>
  <c r="AY31" i="4"/>
  <c r="AS31" i="4"/>
  <c r="AT31" i="4"/>
  <c r="AU31" i="4"/>
  <c r="AR77" i="4"/>
  <c r="AS77" i="4"/>
  <c r="AT77" i="4"/>
  <c r="AV77" i="4"/>
  <c r="AU77" i="4"/>
  <c r="AW77" i="4"/>
  <c r="AY77" i="4"/>
  <c r="AX77" i="4"/>
  <c r="AY78" i="4"/>
  <c r="AT123" i="4"/>
  <c r="AU123" i="4"/>
  <c r="AX123" i="4"/>
  <c r="AU105" i="4"/>
  <c r="AY123" i="4"/>
  <c r="AV121" i="4"/>
  <c r="AX191" i="4"/>
  <c r="AY191" i="4"/>
  <c r="AR191" i="4"/>
  <c r="AT191" i="4"/>
  <c r="AV191" i="4"/>
  <c r="AW191" i="4"/>
  <c r="AS191" i="4"/>
  <c r="AU191" i="4"/>
  <c r="AU145" i="4"/>
  <c r="AW145" i="4"/>
  <c r="AY145" i="4"/>
  <c r="AT145" i="4"/>
  <c r="AV145" i="4"/>
  <c r="AX145" i="4"/>
  <c r="AR145" i="4"/>
  <c r="AS145" i="4"/>
  <c r="AW222" i="4"/>
  <c r="AV240" i="4"/>
  <c r="AR240" i="4"/>
  <c r="AS240" i="4"/>
  <c r="AT240" i="4"/>
  <c r="AX240" i="4"/>
  <c r="AU240" i="4"/>
  <c r="AY240" i="4"/>
  <c r="AW240" i="4"/>
  <c r="AY186" i="4"/>
  <c r="AS186" i="4"/>
  <c r="AU186" i="4"/>
  <c r="AT186" i="4"/>
  <c r="AW316" i="4"/>
  <c r="AX316" i="4"/>
  <c r="AY316" i="4"/>
  <c r="AT316" i="4"/>
  <c r="AS316" i="4"/>
  <c r="AU316" i="4"/>
  <c r="AV316" i="4"/>
  <c r="AR316" i="4"/>
  <c r="AU344" i="4"/>
  <c r="AX344" i="4"/>
  <c r="AY344" i="4"/>
  <c r="AV344" i="4"/>
  <c r="AX309" i="4"/>
  <c r="AS408" i="4"/>
  <c r="AT408" i="4"/>
  <c r="AU408" i="4"/>
  <c r="AX408" i="4"/>
  <c r="AR408" i="4"/>
  <c r="AV408" i="4"/>
  <c r="AY408" i="4"/>
  <c r="AW408" i="4"/>
  <c r="AW298" i="4"/>
  <c r="AV351" i="4"/>
  <c r="AW351" i="4"/>
  <c r="AX351" i="4"/>
  <c r="AS351" i="4"/>
  <c r="AR351" i="4"/>
  <c r="AT351" i="4"/>
  <c r="AU351" i="4"/>
  <c r="AY351" i="4"/>
  <c r="AY311" i="4"/>
  <c r="AX2" i="4"/>
  <c r="AY2" i="4"/>
  <c r="AR2" i="4"/>
  <c r="AT2" i="4"/>
  <c r="AW2" i="4"/>
  <c r="AS2" i="4"/>
  <c r="AZ2" i="4" s="1"/>
  <c r="AU2" i="4"/>
  <c r="AV2" i="4"/>
  <c r="AU30" i="4"/>
  <c r="AY44" i="4"/>
  <c r="AU41" i="4"/>
  <c r="AV41" i="4"/>
  <c r="AW41" i="4"/>
  <c r="AR41" i="4"/>
  <c r="AX41" i="4"/>
  <c r="AY41" i="4"/>
  <c r="AS41" i="4"/>
  <c r="AT41" i="4"/>
  <c r="AW17" i="4"/>
  <c r="AX33" i="4"/>
  <c r="AY33" i="4"/>
  <c r="AR33" i="4"/>
  <c r="AT33" i="4"/>
  <c r="AS33" i="4"/>
  <c r="AW33" i="4"/>
  <c r="AU33" i="4"/>
  <c r="AV33" i="4"/>
  <c r="AV26" i="4"/>
  <c r="AY11" i="4"/>
  <c r="AW40" i="4"/>
  <c r="AV59" i="4"/>
  <c r="AW59" i="4"/>
  <c r="AX59" i="4"/>
  <c r="AR59" i="4"/>
  <c r="AS59" i="4"/>
  <c r="AU59" i="4"/>
  <c r="AT59" i="4"/>
  <c r="AY59" i="4"/>
  <c r="AR84" i="4"/>
  <c r="AS84" i="4"/>
  <c r="AT84" i="4"/>
  <c r="AV84" i="4"/>
  <c r="AX84" i="4"/>
  <c r="AY84" i="4"/>
  <c r="AU84" i="4"/>
  <c r="AW84" i="4"/>
  <c r="AU98" i="4"/>
  <c r="AW98" i="4"/>
  <c r="AY98" i="4"/>
  <c r="AT98" i="4"/>
  <c r="AV40" i="4"/>
  <c r="AV96" i="4"/>
  <c r="AR96" i="4"/>
  <c r="AY96" i="4"/>
  <c r="AT96" i="4"/>
  <c r="AS96" i="4"/>
  <c r="AW96" i="4"/>
  <c r="AU96" i="4"/>
  <c r="AX96" i="4"/>
  <c r="AX70" i="4"/>
  <c r="AS47" i="4"/>
  <c r="AT47" i="4"/>
  <c r="AU47" i="4"/>
  <c r="AR47" i="4"/>
  <c r="AV47" i="4"/>
  <c r="AW47" i="4"/>
  <c r="AY47" i="4"/>
  <c r="AX47" i="4"/>
  <c r="AY133" i="4"/>
  <c r="AR133" i="4"/>
  <c r="AS133" i="4"/>
  <c r="AU133" i="4"/>
  <c r="AV133" i="4"/>
  <c r="AW133" i="4"/>
  <c r="AX133" i="4"/>
  <c r="AT133" i="4"/>
  <c r="AX103" i="4"/>
  <c r="AY103" i="4"/>
  <c r="AT103" i="4"/>
  <c r="AU103" i="4"/>
  <c r="AV103" i="4"/>
  <c r="AV78" i="4"/>
  <c r="AV57" i="4"/>
  <c r="AU109" i="4"/>
  <c r="AR122" i="4"/>
  <c r="AS122" i="4"/>
  <c r="AT122" i="4"/>
  <c r="AV122" i="4"/>
  <c r="AU122" i="4"/>
  <c r="AX122" i="4"/>
  <c r="AW122" i="4"/>
  <c r="AY122" i="4"/>
  <c r="AT97" i="4"/>
  <c r="AW97" i="4"/>
  <c r="AU97" i="4"/>
  <c r="AY89" i="4"/>
  <c r="AT132" i="4"/>
  <c r="AU132" i="4"/>
  <c r="AV132" i="4"/>
  <c r="AX132" i="4"/>
  <c r="AR132" i="4"/>
  <c r="AW132" i="4"/>
  <c r="AY132" i="4"/>
  <c r="AS132" i="4"/>
  <c r="AW103" i="4"/>
  <c r="AS135" i="4"/>
  <c r="AS98" i="4"/>
  <c r="AX97" i="4"/>
  <c r="AW123" i="4"/>
  <c r="AY200" i="4"/>
  <c r="AT113" i="4"/>
  <c r="AV119" i="4"/>
  <c r="AW196" i="4"/>
  <c r="AV196" i="4"/>
  <c r="AY196" i="4"/>
  <c r="AU208" i="4"/>
  <c r="AY208" i="4"/>
  <c r="AR208" i="4"/>
  <c r="AS208" i="4"/>
  <c r="AT208" i="4"/>
  <c r="AW208" i="4"/>
  <c r="AX208" i="4"/>
  <c r="AV208" i="4"/>
  <c r="AW218" i="4"/>
  <c r="AS218" i="4"/>
  <c r="AY218" i="4"/>
  <c r="AT218" i="4"/>
  <c r="AR218" i="4"/>
  <c r="AX218" i="4"/>
  <c r="AU218" i="4"/>
  <c r="AV218" i="4"/>
  <c r="AY129" i="4"/>
  <c r="AY172" i="4"/>
  <c r="AY239" i="4"/>
  <c r="AR239" i="4"/>
  <c r="AT239" i="4"/>
  <c r="AX239" i="4"/>
  <c r="AS239" i="4"/>
  <c r="AU239" i="4"/>
  <c r="AV239" i="4"/>
  <c r="AW239" i="4"/>
  <c r="AX91" i="4"/>
  <c r="AV91" i="4"/>
  <c r="AW91" i="4"/>
  <c r="AY91" i="4"/>
  <c r="AT95" i="4"/>
  <c r="AS83" i="4"/>
  <c r="AV156" i="4"/>
  <c r="AT234" i="4"/>
  <c r="AU234" i="4"/>
  <c r="AS149" i="4"/>
  <c r="AW149" i="4"/>
  <c r="AX149" i="4"/>
  <c r="AY149" i="4"/>
  <c r="AR149" i="4"/>
  <c r="AT149" i="4"/>
  <c r="AV149" i="4"/>
  <c r="AU149" i="4"/>
  <c r="AS254" i="4"/>
  <c r="AU254" i="4"/>
  <c r="AV254" i="4"/>
  <c r="AW254" i="4"/>
  <c r="AX329" i="4"/>
  <c r="AY329" i="4"/>
  <c r="AR329" i="4"/>
  <c r="AU329" i="4"/>
  <c r="AT329" i="4"/>
  <c r="AS329" i="4"/>
  <c r="AW329" i="4"/>
  <c r="AV329" i="4"/>
  <c r="AU386" i="4"/>
  <c r="AV386" i="4"/>
  <c r="AW386" i="4"/>
  <c r="AR386" i="4"/>
  <c r="AT386" i="4"/>
  <c r="AX386" i="4"/>
  <c r="AY386" i="4"/>
  <c r="AS386" i="4"/>
  <c r="AS406" i="4"/>
  <c r="AS258" i="4"/>
  <c r="AT258" i="4"/>
  <c r="AU258" i="4"/>
  <c r="AX258" i="4"/>
  <c r="AV258" i="4"/>
  <c r="AW258" i="4"/>
  <c r="AY258" i="4"/>
  <c r="AR258" i="4"/>
  <c r="AV235" i="4"/>
  <c r="AY299" i="4"/>
  <c r="AU394" i="4"/>
  <c r="AV394" i="4"/>
  <c r="AW394" i="4"/>
  <c r="AR394" i="4"/>
  <c r="AS394" i="4"/>
  <c r="AX394" i="4"/>
  <c r="AY394" i="4"/>
  <c r="AT394" i="4"/>
  <c r="AX313" i="4"/>
  <c r="AY313" i="4"/>
  <c r="AR313" i="4"/>
  <c r="AU313" i="4"/>
  <c r="AT313" i="4"/>
  <c r="AS313" i="4"/>
  <c r="AW313" i="4"/>
  <c r="AV313" i="4"/>
  <c r="AT353" i="4"/>
  <c r="AY353" i="4"/>
  <c r="AV353" i="4"/>
  <c r="AW353" i="4"/>
  <c r="AR395" i="4"/>
  <c r="AS395" i="4"/>
  <c r="AT395" i="4"/>
  <c r="AW395" i="4"/>
  <c r="AY395" i="4"/>
  <c r="AU395" i="4"/>
  <c r="AV395" i="4"/>
  <c r="AX395" i="4"/>
  <c r="AW412" i="4"/>
  <c r="AY412" i="4"/>
  <c r="AX412" i="4"/>
  <c r="AT412" i="4"/>
  <c r="AS412" i="4"/>
  <c r="AU412" i="4"/>
  <c r="AV412" i="4"/>
  <c r="AR412" i="4"/>
  <c r="AW297" i="4"/>
  <c r="AX356" i="4"/>
  <c r="AY401" i="4"/>
  <c r="AV337" i="4"/>
  <c r="AV375" i="4"/>
  <c r="AV399" i="4"/>
  <c r="AW399" i="4"/>
  <c r="AS399" i="4"/>
  <c r="AU406" i="4"/>
  <c r="AY334" i="4"/>
  <c r="AR334" i="4"/>
  <c r="AS334" i="4"/>
  <c r="AV334" i="4"/>
  <c r="AX334" i="4"/>
  <c r="AT334" i="4"/>
  <c r="AU334" i="4"/>
  <c r="AW334" i="4"/>
  <c r="AX353" i="4"/>
  <c r="AX399" i="4"/>
  <c r="AV23" i="4"/>
  <c r="AW23" i="4"/>
  <c r="AX23" i="4"/>
  <c r="AR23" i="4"/>
  <c r="AS23" i="4"/>
  <c r="AT23" i="4"/>
  <c r="AY23" i="4"/>
  <c r="AU23" i="4"/>
  <c r="AX48" i="4"/>
  <c r="AR48" i="4"/>
  <c r="AW48" i="4"/>
  <c r="AY48" i="4"/>
  <c r="AS48" i="4"/>
  <c r="AU48" i="4"/>
  <c r="AV48" i="4"/>
  <c r="AT48" i="4"/>
  <c r="AT6" i="4"/>
  <c r="AU6" i="4"/>
  <c r="AV6" i="4"/>
  <c r="AX6" i="4"/>
  <c r="AR6" i="4"/>
  <c r="AS6" i="4"/>
  <c r="AW6" i="4"/>
  <c r="AY6" i="4"/>
  <c r="AV118" i="4"/>
  <c r="AW118" i="4"/>
  <c r="AX118" i="4"/>
  <c r="AR118" i="4"/>
  <c r="AS118" i="4"/>
  <c r="AT118" i="4"/>
  <c r="AU118" i="4"/>
  <c r="AY118" i="4"/>
  <c r="AS126" i="4"/>
  <c r="AY126" i="4"/>
  <c r="AX231" i="4"/>
  <c r="AY231" i="4"/>
  <c r="AR231" i="4"/>
  <c r="AT231" i="4"/>
  <c r="AV231" i="4"/>
  <c r="AW231" i="4"/>
  <c r="AU231" i="4"/>
  <c r="AS231" i="4"/>
  <c r="AY232" i="4"/>
  <c r="AU303" i="4"/>
  <c r="AV303" i="4"/>
  <c r="AY303" i="4"/>
  <c r="AY7" i="4"/>
  <c r="AR7" i="4"/>
  <c r="AS7" i="4"/>
  <c r="AU7" i="4"/>
  <c r="AW7" i="4"/>
  <c r="AV7" i="4"/>
  <c r="AX7" i="4"/>
  <c r="AT7" i="4"/>
  <c r="AR146" i="4"/>
  <c r="AT146" i="4"/>
  <c r="AV146" i="4"/>
  <c r="AS146" i="4"/>
  <c r="AW146" i="4"/>
  <c r="AX146" i="4"/>
  <c r="AU146" i="4"/>
  <c r="AY146" i="4"/>
  <c r="AU160" i="4"/>
  <c r="AX160" i="4"/>
  <c r="AY160" i="4"/>
  <c r="AT160" i="4"/>
  <c r="AV163" i="4"/>
  <c r="AW163" i="4"/>
  <c r="AX163" i="4"/>
  <c r="AR163" i="4"/>
  <c r="AS163" i="4"/>
  <c r="AU163" i="4"/>
  <c r="AT163" i="4"/>
  <c r="AY163" i="4"/>
  <c r="AU354" i="4"/>
  <c r="AV354" i="4"/>
  <c r="AW354" i="4"/>
  <c r="AR354" i="4"/>
  <c r="AT354" i="4"/>
  <c r="AX354" i="4"/>
  <c r="AY354" i="4"/>
  <c r="AS354" i="4"/>
  <c r="AU276" i="4"/>
  <c r="AV276" i="4"/>
  <c r="AW276" i="4"/>
  <c r="AR276" i="4"/>
  <c r="AS276" i="4"/>
  <c r="AY276" i="4"/>
  <c r="AT276" i="4"/>
  <c r="AX276" i="4"/>
  <c r="AS352" i="4"/>
  <c r="AT352" i="4"/>
  <c r="AU352" i="4"/>
  <c r="AX352" i="4"/>
  <c r="AV352" i="4"/>
  <c r="AW352" i="4"/>
  <c r="AR352" i="4"/>
  <c r="AY352" i="4"/>
  <c r="AW326" i="4"/>
  <c r="AX326" i="4"/>
  <c r="AS326" i="4"/>
  <c r="AV326" i="4"/>
  <c r="AY350" i="4"/>
  <c r="AR350" i="4"/>
  <c r="AS350" i="4"/>
  <c r="AV350" i="4"/>
  <c r="AX350" i="4"/>
  <c r="AT350" i="4"/>
  <c r="AU350" i="4"/>
  <c r="AW350" i="4"/>
  <c r="AW342" i="4"/>
  <c r="AX342" i="4"/>
  <c r="AY342" i="4"/>
  <c r="AS342" i="4"/>
  <c r="AV342" i="4"/>
  <c r="AT267" i="4"/>
  <c r="AY22" i="4"/>
  <c r="AR22" i="4"/>
  <c r="AS22" i="4"/>
  <c r="AU22" i="4"/>
  <c r="AT22" i="4"/>
  <c r="AV22" i="4"/>
  <c r="AW22" i="4"/>
  <c r="AX22" i="4"/>
  <c r="AR27" i="4"/>
  <c r="AS27" i="4"/>
  <c r="AT27" i="4"/>
  <c r="AV27" i="4"/>
  <c r="AX27" i="4"/>
  <c r="AW27" i="4"/>
  <c r="AY27" i="4"/>
  <c r="AU27" i="4"/>
  <c r="AV52" i="4"/>
  <c r="AR52" i="4"/>
  <c r="AS52" i="4"/>
  <c r="AT52" i="4"/>
  <c r="AW52" i="4"/>
  <c r="AU52" i="4"/>
  <c r="AY52" i="4"/>
  <c r="AX52" i="4"/>
  <c r="AT11" i="4"/>
  <c r="AX82" i="4"/>
  <c r="AY82" i="4"/>
  <c r="AR82" i="4"/>
  <c r="AT82" i="4"/>
  <c r="AS82" i="4"/>
  <c r="AU82" i="4"/>
  <c r="AW82" i="4"/>
  <c r="AV82" i="4"/>
  <c r="AT107" i="4"/>
  <c r="AX107" i="4"/>
  <c r="AY107" i="4"/>
  <c r="AS141" i="4"/>
  <c r="AW131" i="4"/>
  <c r="AX131" i="4"/>
  <c r="AY131" i="4"/>
  <c r="AS131" i="4"/>
  <c r="AR131" i="4"/>
  <c r="AT131" i="4"/>
  <c r="AV131" i="4"/>
  <c r="AU131" i="4"/>
  <c r="AY167" i="4"/>
  <c r="AX167" i="4"/>
  <c r="AU167" i="4"/>
  <c r="AW167" i="4"/>
  <c r="AS107" i="4"/>
  <c r="AU183" i="4"/>
  <c r="AX199" i="4"/>
  <c r="AY199" i="4"/>
  <c r="AR199" i="4"/>
  <c r="AT199" i="4"/>
  <c r="AS199" i="4"/>
  <c r="AV199" i="4"/>
  <c r="AU199" i="4"/>
  <c r="AW199" i="4"/>
  <c r="AU176" i="4"/>
  <c r="AY176" i="4"/>
  <c r="AV176" i="4"/>
  <c r="AX176" i="4"/>
  <c r="AS266" i="4"/>
  <c r="AT266" i="4"/>
  <c r="AU266" i="4"/>
  <c r="AX266" i="4"/>
  <c r="AW266" i="4"/>
  <c r="AY266" i="4"/>
  <c r="AV266" i="4"/>
  <c r="AR266" i="4"/>
  <c r="AS306" i="4"/>
  <c r="AU306" i="4"/>
  <c r="AV306" i="4"/>
  <c r="AW306" i="4"/>
  <c r="AY374" i="4"/>
  <c r="AW311" i="4"/>
  <c r="AW18" i="4"/>
  <c r="AX18" i="4"/>
  <c r="AY18" i="4"/>
  <c r="AS18" i="4"/>
  <c r="AV18" i="4"/>
  <c r="AR18" i="4"/>
  <c r="AT18" i="4"/>
  <c r="AU18" i="4"/>
  <c r="AS9" i="4"/>
  <c r="AT9" i="4"/>
  <c r="AU9" i="4"/>
  <c r="AW9" i="4"/>
  <c r="AV9" i="4"/>
  <c r="AX9" i="4"/>
  <c r="AY9" i="4"/>
  <c r="AR9" i="4"/>
  <c r="AY45" i="4"/>
  <c r="AR45" i="4"/>
  <c r="AS45" i="4"/>
  <c r="AV45" i="4"/>
  <c r="AT45" i="4"/>
  <c r="AU45" i="4"/>
  <c r="AW45" i="4"/>
  <c r="AX45" i="4"/>
  <c r="AU17" i="4"/>
  <c r="AU26" i="4"/>
  <c r="AW11" i="4"/>
  <c r="AX61" i="4"/>
  <c r="AY61" i="4"/>
  <c r="AR61" i="4"/>
  <c r="AT61" i="4"/>
  <c r="AU61" i="4"/>
  <c r="AV61" i="4"/>
  <c r="AW61" i="4"/>
  <c r="AS61" i="4"/>
  <c r="AY70" i="4"/>
  <c r="AR92" i="4"/>
  <c r="AT92" i="4"/>
  <c r="AV92" i="4"/>
  <c r="AY92" i="4"/>
  <c r="AS92" i="4"/>
  <c r="AX92" i="4"/>
  <c r="AW92" i="4"/>
  <c r="AU92" i="4"/>
  <c r="AW56" i="4"/>
  <c r="AX56" i="4"/>
  <c r="AY56" i="4"/>
  <c r="AS56" i="4"/>
  <c r="AT56" i="4"/>
  <c r="AR56" i="4"/>
  <c r="AU56" i="4"/>
  <c r="AV56" i="4"/>
  <c r="AW79" i="4"/>
  <c r="AS79" i="4"/>
  <c r="AX104" i="4"/>
  <c r="AY104" i="4"/>
  <c r="AR104" i="4"/>
  <c r="AT104" i="4"/>
  <c r="AW104" i="4"/>
  <c r="AS104" i="4"/>
  <c r="AU104" i="4"/>
  <c r="AV104" i="4"/>
  <c r="AT78" i="4"/>
  <c r="AY141" i="4"/>
  <c r="AV97" i="4"/>
  <c r="AU151" i="4"/>
  <c r="AT151" i="4"/>
  <c r="AV151" i="4"/>
  <c r="AW151" i="4"/>
  <c r="AY151" i="4"/>
  <c r="AX151" i="4"/>
  <c r="AS151" i="4"/>
  <c r="AR151" i="4"/>
  <c r="AX89" i="4"/>
  <c r="AT147" i="4"/>
  <c r="AU147" i="4"/>
  <c r="AX147" i="4"/>
  <c r="AS103" i="4"/>
  <c r="AX128" i="4"/>
  <c r="AY128" i="4"/>
  <c r="AR128" i="4"/>
  <c r="AT128" i="4"/>
  <c r="AS128" i="4"/>
  <c r="AU128" i="4"/>
  <c r="AW128" i="4"/>
  <c r="AV128" i="4"/>
  <c r="AY162" i="4"/>
  <c r="AR162" i="4"/>
  <c r="AS162" i="4"/>
  <c r="AU162" i="4"/>
  <c r="AT162" i="4"/>
  <c r="AV162" i="4"/>
  <c r="AX162" i="4"/>
  <c r="AW162" i="4"/>
  <c r="AW200" i="4"/>
  <c r="AS147" i="4"/>
  <c r="AW182" i="4"/>
  <c r="AR182" i="4"/>
  <c r="AS182" i="4"/>
  <c r="AU182" i="4"/>
  <c r="AT182" i="4"/>
  <c r="AV182" i="4"/>
  <c r="AX182" i="4"/>
  <c r="AY182" i="4"/>
  <c r="AU129" i="4"/>
  <c r="AX172" i="4"/>
  <c r="AY83" i="4"/>
  <c r="AX196" i="4"/>
  <c r="AS184" i="4"/>
  <c r="AT184" i="4"/>
  <c r="AX184" i="4"/>
  <c r="AU184" i="4"/>
  <c r="AV184" i="4"/>
  <c r="AY184" i="4"/>
  <c r="AU243" i="4"/>
  <c r="AV243" i="4"/>
  <c r="AW243" i="4"/>
  <c r="AX243" i="4"/>
  <c r="AY243" i="4"/>
  <c r="AR243" i="4"/>
  <c r="AS243" i="4"/>
  <c r="AT243" i="4"/>
  <c r="AW115" i="4"/>
  <c r="AX115" i="4"/>
  <c r="AY115" i="4"/>
  <c r="AS115" i="4"/>
  <c r="AR115" i="4"/>
  <c r="AT115" i="4"/>
  <c r="AV115" i="4"/>
  <c r="AU115" i="4"/>
  <c r="AY246" i="4"/>
  <c r="AY183" i="4"/>
  <c r="AX186" i="4"/>
  <c r="AX242" i="4"/>
  <c r="AV242" i="4"/>
  <c r="AW242" i="4"/>
  <c r="AY242" i="4"/>
  <c r="AR242" i="4"/>
  <c r="AU242" i="4"/>
  <c r="AS242" i="4"/>
  <c r="AT242" i="4"/>
  <c r="AY269" i="4"/>
  <c r="AT269" i="4"/>
  <c r="AW269" i="4"/>
  <c r="AV269" i="4"/>
  <c r="AX269" i="4"/>
  <c r="AU284" i="4"/>
  <c r="AV284" i="4"/>
  <c r="AW284" i="4"/>
  <c r="AR284" i="4"/>
  <c r="AX284" i="4"/>
  <c r="AY284" i="4"/>
  <c r="AS284" i="4"/>
  <c r="AT284" i="4"/>
  <c r="AU300" i="4"/>
  <c r="AV300" i="4"/>
  <c r="AW300" i="4"/>
  <c r="AR300" i="4"/>
  <c r="AX300" i="4"/>
  <c r="AY300" i="4"/>
  <c r="AT300" i="4"/>
  <c r="AS300" i="4"/>
  <c r="AY307" i="4"/>
  <c r="AT307" i="4"/>
  <c r="AU307" i="4"/>
  <c r="AV307" i="4"/>
  <c r="AX307" i="4"/>
  <c r="AR307" i="4"/>
  <c r="AS307" i="4"/>
  <c r="AW307" i="4"/>
  <c r="AT326" i="4"/>
  <c r="AU338" i="4"/>
  <c r="AV338" i="4"/>
  <c r="AW338" i="4"/>
  <c r="AR338" i="4"/>
  <c r="AT338" i="4"/>
  <c r="AX338" i="4"/>
  <c r="AY338" i="4"/>
  <c r="AS338" i="4"/>
  <c r="AV359" i="4"/>
  <c r="AW359" i="4"/>
  <c r="AY359" i="4"/>
  <c r="AT359" i="4"/>
  <c r="AU374" i="4"/>
  <c r="AR403" i="4"/>
  <c r="AS403" i="4"/>
  <c r="AT403" i="4"/>
  <c r="AW403" i="4"/>
  <c r="AX403" i="4"/>
  <c r="AU403" i="4"/>
  <c r="AV403" i="4"/>
  <c r="AY403" i="4"/>
  <c r="AU235" i="4"/>
  <c r="AV289" i="4"/>
  <c r="AW289" i="4"/>
  <c r="AX289" i="4"/>
  <c r="AS289" i="4"/>
  <c r="AU289" i="4"/>
  <c r="AY289" i="4"/>
  <c r="AR289" i="4"/>
  <c r="AT289" i="4"/>
  <c r="AX393" i="4"/>
  <c r="AY393" i="4"/>
  <c r="AR393" i="4"/>
  <c r="AU393" i="4"/>
  <c r="AT393" i="4"/>
  <c r="AS393" i="4"/>
  <c r="AW393" i="4"/>
  <c r="AV393" i="4"/>
  <c r="AU330" i="4"/>
  <c r="AV330" i="4"/>
  <c r="AW330" i="4"/>
  <c r="AR330" i="4"/>
  <c r="AS330" i="4"/>
  <c r="AX330" i="4"/>
  <c r="AY330" i="4"/>
  <c r="AT330" i="4"/>
  <c r="AU362" i="4"/>
  <c r="AV362" i="4"/>
  <c r="AW362" i="4"/>
  <c r="AR362" i="4"/>
  <c r="AS362" i="4"/>
  <c r="AX362" i="4"/>
  <c r="AY362" i="4"/>
  <c r="AT362" i="4"/>
  <c r="AR379" i="4"/>
  <c r="AS379" i="4"/>
  <c r="AT379" i="4"/>
  <c r="AW379" i="4"/>
  <c r="AY379" i="4"/>
  <c r="AU379" i="4"/>
  <c r="AV379" i="4"/>
  <c r="AX379" i="4"/>
  <c r="AW303" i="4"/>
  <c r="AS384" i="4"/>
  <c r="AT384" i="4"/>
  <c r="AU384" i="4"/>
  <c r="AX384" i="4"/>
  <c r="AV384" i="4"/>
  <c r="AW384" i="4"/>
  <c r="AR384" i="4"/>
  <c r="AY384" i="4"/>
  <c r="AW356" i="4"/>
  <c r="AX401" i="4"/>
  <c r="AW368" i="4"/>
  <c r="AT263" i="4"/>
  <c r="AU263" i="4"/>
  <c r="AV263" i="4"/>
  <c r="AY263" i="4"/>
  <c r="AR263" i="4"/>
  <c r="AS263" i="4"/>
  <c r="AX263" i="4"/>
  <c r="AW263" i="4"/>
  <c r="AW344" i="4"/>
  <c r="AT365" i="4"/>
  <c r="AU365" i="4"/>
  <c r="AV365" i="4"/>
  <c r="AY365" i="4"/>
  <c r="AR365" i="4"/>
  <c r="AS365" i="4"/>
  <c r="AX365" i="4"/>
  <c r="AW365" i="4"/>
  <c r="AX407" i="4"/>
  <c r="AU49" i="4"/>
  <c r="AW49" i="4"/>
  <c r="AR49" i="4"/>
  <c r="AT49" i="4"/>
  <c r="AY49" i="4"/>
  <c r="AX49" i="4"/>
  <c r="AV49" i="4"/>
  <c r="AS49" i="4"/>
  <c r="AY58" i="4"/>
  <c r="AR58" i="4"/>
  <c r="AS58" i="4"/>
  <c r="AU58" i="4"/>
  <c r="AT58" i="4"/>
  <c r="AV58" i="4"/>
  <c r="AX58" i="4"/>
  <c r="AW58" i="4"/>
  <c r="AY87" i="4"/>
  <c r="AR87" i="4"/>
  <c r="AS87" i="4"/>
  <c r="AU87" i="4"/>
  <c r="AV87" i="4"/>
  <c r="AW87" i="4"/>
  <c r="AX87" i="4"/>
  <c r="AT87" i="4"/>
  <c r="AW126" i="4"/>
  <c r="AT108" i="4"/>
  <c r="AU108" i="4"/>
  <c r="AV108" i="4"/>
  <c r="AX108" i="4"/>
  <c r="AR108" i="4"/>
  <c r="AS108" i="4"/>
  <c r="AW108" i="4"/>
  <c r="AY108" i="4"/>
  <c r="AS214" i="4"/>
  <c r="AW214" i="4"/>
  <c r="AR214" i="4"/>
  <c r="AT214" i="4"/>
  <c r="AU214" i="4"/>
  <c r="AX214" i="4"/>
  <c r="AV214" i="4"/>
  <c r="AY214" i="4"/>
  <c r="AU322" i="4"/>
  <c r="AV322" i="4"/>
  <c r="AW322" i="4"/>
  <c r="AR322" i="4"/>
  <c r="AT322" i="4"/>
  <c r="AX322" i="4"/>
  <c r="AY322" i="4"/>
  <c r="AS322" i="4"/>
  <c r="AV30" i="4"/>
  <c r="AW30" i="4"/>
  <c r="AX30" i="4"/>
  <c r="AT30" i="4"/>
  <c r="AT29" i="4"/>
  <c r="AU29" i="4"/>
  <c r="AV29" i="4"/>
  <c r="AX29" i="4"/>
  <c r="AR29" i="4"/>
  <c r="AS29" i="4"/>
  <c r="AW29" i="4"/>
  <c r="AY29" i="4"/>
  <c r="AY26" i="4"/>
  <c r="AX44" i="4"/>
  <c r="AS44" i="4"/>
  <c r="AW44" i="4"/>
  <c r="AW72" i="4"/>
  <c r="AX72" i="4"/>
  <c r="AY72" i="4"/>
  <c r="AS72" i="4"/>
  <c r="AT72" i="4"/>
  <c r="AR72" i="4"/>
  <c r="AU72" i="4"/>
  <c r="AV72" i="4"/>
  <c r="AY105" i="4"/>
  <c r="AT227" i="4"/>
  <c r="AU227" i="4"/>
  <c r="AV227" i="4"/>
  <c r="AX227" i="4"/>
  <c r="AY227" i="4"/>
  <c r="AR227" i="4"/>
  <c r="AW227" i="4"/>
  <c r="AS227" i="4"/>
  <c r="AV177" i="4"/>
  <c r="AU177" i="4"/>
  <c r="AW177" i="4"/>
  <c r="AX177" i="4"/>
  <c r="AR177" i="4"/>
  <c r="AT177" i="4"/>
  <c r="AY177" i="4"/>
  <c r="AS177" i="4"/>
  <c r="AW245" i="4"/>
  <c r="AU245" i="4"/>
  <c r="AV245" i="4"/>
  <c r="AX245" i="4"/>
  <c r="AR245" i="4"/>
  <c r="AS245" i="4"/>
  <c r="AT245" i="4"/>
  <c r="AY245" i="4"/>
  <c r="AY302" i="4"/>
  <c r="AV302" i="4"/>
  <c r="AW302" i="4"/>
  <c r="AT302" i="4"/>
  <c r="AU302" i="4"/>
  <c r="AS302" i="4"/>
  <c r="AW309" i="4"/>
  <c r="AY309" i="4"/>
  <c r="AU309" i="4"/>
  <c r="AV305" i="4"/>
  <c r="AV401" i="4"/>
  <c r="AT317" i="4"/>
  <c r="AU317" i="4"/>
  <c r="AV317" i="4"/>
  <c r="AY317" i="4"/>
  <c r="AS317" i="4"/>
  <c r="AR317" i="4"/>
  <c r="AX317" i="4"/>
  <c r="AW317" i="4"/>
  <c r="AW406" i="4"/>
  <c r="AX406" i="4"/>
  <c r="AY406" i="4"/>
  <c r="AT406" i="4"/>
  <c r="AR4" i="4"/>
  <c r="AS4" i="4"/>
  <c r="AT4" i="4"/>
  <c r="AV4" i="4"/>
  <c r="AU4" i="4"/>
  <c r="AY4" i="4"/>
  <c r="AW4" i="4"/>
  <c r="AX4" i="4"/>
  <c r="AX17" i="4"/>
  <c r="AR71" i="4"/>
  <c r="AS71" i="4"/>
  <c r="AT71" i="4"/>
  <c r="AV71" i="4"/>
  <c r="AU71" i="4"/>
  <c r="AW71" i="4"/>
  <c r="AX71" i="4"/>
  <c r="AY71" i="4"/>
  <c r="AS60" i="4"/>
  <c r="AT60" i="4"/>
  <c r="AU60" i="4"/>
  <c r="AW60" i="4"/>
  <c r="AY60" i="4"/>
  <c r="AV60" i="4"/>
  <c r="AX60" i="4"/>
  <c r="AR60" i="4"/>
  <c r="AX120" i="4"/>
  <c r="AY120" i="4"/>
  <c r="AR120" i="4"/>
  <c r="AT120" i="4"/>
  <c r="AW120" i="4"/>
  <c r="AS120" i="4"/>
  <c r="AU120" i="4"/>
  <c r="AV120" i="4"/>
  <c r="AT139" i="4"/>
  <c r="AW139" i="4"/>
  <c r="AY139" i="4"/>
  <c r="AS139" i="4"/>
  <c r="AT135" i="4"/>
  <c r="AW160" i="4"/>
  <c r="AV109" i="4"/>
  <c r="AT109" i="4"/>
  <c r="AW109" i="4"/>
  <c r="AX109" i="4"/>
  <c r="AX69" i="4"/>
  <c r="AY69" i="4"/>
  <c r="AR69" i="4"/>
  <c r="AT69" i="4"/>
  <c r="AU69" i="4"/>
  <c r="AS69" i="4"/>
  <c r="AV69" i="4"/>
  <c r="AW69" i="4"/>
  <c r="AT83" i="4"/>
  <c r="AY137" i="4"/>
  <c r="AS137" i="4"/>
  <c r="AX137" i="4"/>
  <c r="AU410" i="4"/>
  <c r="AV410" i="4"/>
  <c r="AW410" i="4"/>
  <c r="AR410" i="4"/>
  <c r="AS410" i="4"/>
  <c r="AX410" i="4"/>
  <c r="AT410" i="4"/>
  <c r="AY410" i="4"/>
  <c r="AT203" i="4"/>
  <c r="AV203" i="4"/>
  <c r="AX203" i="4"/>
  <c r="AR203" i="4"/>
  <c r="AS203" i="4"/>
  <c r="AU203" i="4"/>
  <c r="AY203" i="4"/>
  <c r="AW203" i="4"/>
  <c r="AR253" i="4"/>
  <c r="AS253" i="4"/>
  <c r="AT253" i="4"/>
  <c r="AW253" i="4"/>
  <c r="AU253" i="4"/>
  <c r="AV253" i="4"/>
  <c r="AX253" i="4"/>
  <c r="AY253" i="4"/>
  <c r="AX235" i="4"/>
  <c r="AW364" i="4"/>
  <c r="AX364" i="4"/>
  <c r="AY364" i="4"/>
  <c r="AT364" i="4"/>
  <c r="AS364" i="4"/>
  <c r="AU364" i="4"/>
  <c r="AV364" i="4"/>
  <c r="AR364" i="4"/>
  <c r="AX302" i="4"/>
  <c r="AY356" i="4"/>
  <c r="AY14" i="4"/>
  <c r="AW14" i="4"/>
  <c r="AY15" i="4"/>
  <c r="AR15" i="4"/>
  <c r="AS15" i="4"/>
  <c r="AU15" i="4"/>
  <c r="AV15" i="4"/>
  <c r="AW15" i="4"/>
  <c r="AX15" i="4"/>
  <c r="AT15" i="4"/>
  <c r="AR35" i="4"/>
  <c r="AS35" i="4"/>
  <c r="AT35" i="4"/>
  <c r="AV35" i="4"/>
  <c r="AW35" i="4"/>
  <c r="AX35" i="4"/>
  <c r="AY35" i="4"/>
  <c r="AU35" i="4"/>
  <c r="AY24" i="4"/>
  <c r="AY19" i="4"/>
  <c r="AR50" i="4"/>
  <c r="AT50" i="4"/>
  <c r="AS50" i="4"/>
  <c r="AU50" i="4"/>
  <c r="AV50" i="4"/>
  <c r="AX50" i="4"/>
  <c r="AW50" i="4"/>
  <c r="AY50" i="4"/>
  <c r="AU13" i="4"/>
  <c r="AX13" i="4"/>
  <c r="AU44" i="4"/>
  <c r="AV19" i="4"/>
  <c r="AT17" i="4"/>
  <c r="AW36" i="4"/>
  <c r="AX36" i="4"/>
  <c r="AY36" i="4"/>
  <c r="AR36" i="4"/>
  <c r="AU36" i="4"/>
  <c r="AS36" i="4"/>
  <c r="AV36" i="4"/>
  <c r="AT36" i="4"/>
  <c r="AW28" i="4"/>
  <c r="AX28" i="4"/>
  <c r="AY28" i="4"/>
  <c r="AS28" i="4"/>
  <c r="AU28" i="4"/>
  <c r="AV28" i="4"/>
  <c r="AR28" i="4"/>
  <c r="AT28" i="4"/>
  <c r="AS14" i="4"/>
  <c r="AY57" i="4"/>
  <c r="AY40" i="4"/>
  <c r="AW64" i="4"/>
  <c r="AX64" i="4"/>
  <c r="AY64" i="4"/>
  <c r="AS64" i="4"/>
  <c r="AT64" i="4"/>
  <c r="AU64" i="4"/>
  <c r="AV64" i="4"/>
  <c r="AR64" i="4"/>
  <c r="AV88" i="4"/>
  <c r="AW88" i="4"/>
  <c r="AX88" i="4"/>
  <c r="AR88" i="4"/>
  <c r="AS88" i="4"/>
  <c r="AT88" i="4"/>
  <c r="AU88" i="4"/>
  <c r="AY88" i="4"/>
  <c r="AR114" i="4"/>
  <c r="AS114" i="4"/>
  <c r="AT114" i="4"/>
  <c r="AV114" i="4"/>
  <c r="AX114" i="4"/>
  <c r="AY114" i="4"/>
  <c r="AU114" i="4"/>
  <c r="AW114" i="4"/>
  <c r="AV13" i="4"/>
  <c r="AU78" i="4"/>
  <c r="AV102" i="4"/>
  <c r="AW102" i="4"/>
  <c r="AX102" i="4"/>
  <c r="AR102" i="4"/>
  <c r="AS102" i="4"/>
  <c r="AT102" i="4"/>
  <c r="AU102" i="4"/>
  <c r="AY102" i="4"/>
  <c r="AR152" i="4"/>
  <c r="AU152" i="4"/>
  <c r="AV152" i="4"/>
  <c r="AW152" i="4"/>
  <c r="AY152" i="4"/>
  <c r="AS152" i="4"/>
  <c r="AT152" i="4"/>
  <c r="AX152" i="4"/>
  <c r="AT57" i="4"/>
  <c r="AY79" i="4"/>
  <c r="AV89" i="4"/>
  <c r="AV200" i="4"/>
  <c r="AY147" i="4"/>
  <c r="AU119" i="4"/>
  <c r="AX126" i="4"/>
  <c r="AX157" i="4"/>
  <c r="AY157" i="4"/>
  <c r="AR157" i="4"/>
  <c r="AT157" i="4"/>
  <c r="AU157" i="4"/>
  <c r="AS157" i="4"/>
  <c r="AV157" i="4"/>
  <c r="AW157" i="4"/>
  <c r="AT222" i="4"/>
  <c r="AV95" i="4"/>
  <c r="AR236" i="4"/>
  <c r="AS236" i="4"/>
  <c r="AU236" i="4"/>
  <c r="AT236" i="4"/>
  <c r="AV236" i="4"/>
  <c r="AY236" i="4"/>
  <c r="AW236" i="4"/>
  <c r="AX236" i="4"/>
  <c r="AU83" i="4"/>
  <c r="AX215" i="4"/>
  <c r="AT215" i="4"/>
  <c r="AS215" i="4"/>
  <c r="AU215" i="4"/>
  <c r="AV215" i="4"/>
  <c r="AY215" i="4"/>
  <c r="AR215" i="4"/>
  <c r="AW215" i="4"/>
  <c r="AW176" i="4"/>
  <c r="AY247" i="4"/>
  <c r="AS247" i="4"/>
  <c r="AR247" i="4"/>
  <c r="AT247" i="4"/>
  <c r="AW247" i="4"/>
  <c r="AU247" i="4"/>
  <c r="AV247" i="4"/>
  <c r="AX247" i="4"/>
  <c r="AU142" i="4"/>
  <c r="AY142" i="4"/>
  <c r="AT142" i="4"/>
  <c r="AV142" i="4"/>
  <c r="AW142" i="4"/>
  <c r="AW186" i="4"/>
  <c r="AT255" i="4"/>
  <c r="AU255" i="4"/>
  <c r="AV255" i="4"/>
  <c r="AY255" i="4"/>
  <c r="AX255" i="4"/>
  <c r="AR255" i="4"/>
  <c r="AS255" i="4"/>
  <c r="AW255" i="4"/>
  <c r="AR301" i="4"/>
  <c r="AS301" i="4"/>
  <c r="AT301" i="4"/>
  <c r="AW301" i="4"/>
  <c r="AU301" i="4"/>
  <c r="AV301" i="4"/>
  <c r="AX301" i="4"/>
  <c r="AY301" i="4"/>
  <c r="AY274" i="4"/>
  <c r="AV309" i="4"/>
  <c r="AR331" i="4"/>
  <c r="AS331" i="4"/>
  <c r="AT331" i="4"/>
  <c r="AW331" i="4"/>
  <c r="AY331" i="4"/>
  <c r="AU331" i="4"/>
  <c r="AV331" i="4"/>
  <c r="AX331" i="4"/>
  <c r="AT325" i="4"/>
  <c r="AU325" i="4"/>
  <c r="AV325" i="4"/>
  <c r="AY325" i="4"/>
  <c r="AW325" i="4"/>
  <c r="AX325" i="4"/>
  <c r="AR325" i="4"/>
  <c r="AS325" i="4"/>
  <c r="AW348" i="4"/>
  <c r="AX348" i="4"/>
  <c r="AY348" i="4"/>
  <c r="AT348" i="4"/>
  <c r="AS348" i="4"/>
  <c r="AU348" i="4"/>
  <c r="AV348" i="4"/>
  <c r="AR348" i="4"/>
  <c r="AS392" i="4"/>
  <c r="AT392" i="4"/>
  <c r="AU392" i="4"/>
  <c r="AX392" i="4"/>
  <c r="AR392" i="4"/>
  <c r="AV392" i="4"/>
  <c r="AY392" i="4"/>
  <c r="AW392" i="4"/>
  <c r="AY337" i="4"/>
  <c r="AS303" i="4"/>
  <c r="AS297" i="4"/>
  <c r="AT297" i="4"/>
  <c r="AY297" i="4"/>
  <c r="AV368" i="4"/>
  <c r="AW262" i="4"/>
  <c r="AX262" i="4"/>
  <c r="AY262" i="4"/>
  <c r="AT262" i="4"/>
  <c r="AU262" i="4"/>
  <c r="AV262" i="4"/>
  <c r="AR262" i="4"/>
  <c r="AS262" i="4"/>
  <c r="AY306" i="4"/>
  <c r="AY366" i="4"/>
  <c r="AR366" i="4"/>
  <c r="AS366" i="4"/>
  <c r="AV366" i="4"/>
  <c r="AX366" i="4"/>
  <c r="AT366" i="4"/>
  <c r="AU366" i="4"/>
  <c r="AW366" i="4"/>
  <c r="AU305" i="4"/>
  <c r="AT161" i="4"/>
  <c r="AU161" i="4"/>
  <c r="AV161" i="4"/>
  <c r="AX161" i="4"/>
  <c r="AW161" i="4"/>
  <c r="AY161" i="4"/>
  <c r="AS161" i="4"/>
  <c r="AR161" i="4"/>
  <c r="AR185" i="4"/>
  <c r="AS185" i="4"/>
  <c r="AT185" i="4"/>
  <c r="AV185" i="4"/>
  <c r="AW185" i="4"/>
  <c r="AX185" i="4"/>
  <c r="AY185" i="4"/>
  <c r="AU185" i="4"/>
  <c r="AV205" i="4"/>
  <c r="AX205" i="4"/>
  <c r="AR205" i="4"/>
  <c r="AS205" i="4"/>
  <c r="AU205" i="4"/>
  <c r="AT205" i="4"/>
  <c r="AW205" i="4"/>
  <c r="AY205" i="4"/>
  <c r="AR217" i="4"/>
  <c r="AV217" i="4"/>
  <c r="AX217" i="4"/>
  <c r="AY217" i="4"/>
  <c r="AS217" i="4"/>
  <c r="AW217" i="4"/>
  <c r="AT217" i="4"/>
  <c r="AU217" i="4"/>
  <c r="AT70" i="4"/>
  <c r="AS206" i="4"/>
  <c r="AU206" i="4"/>
  <c r="AW206" i="4"/>
  <c r="AT206" i="4"/>
  <c r="AV206" i="4"/>
  <c r="AX206" i="4"/>
  <c r="AR206" i="4"/>
  <c r="AY206" i="4"/>
  <c r="AR225" i="4"/>
  <c r="AY225" i="4"/>
  <c r="AS225" i="4"/>
  <c r="AU225" i="4"/>
  <c r="AV225" i="4"/>
  <c r="AW225" i="4"/>
  <c r="AX225" i="4"/>
  <c r="AT225" i="4"/>
  <c r="AT65" i="4"/>
  <c r="AU65" i="4"/>
  <c r="AV65" i="4"/>
  <c r="AX65" i="4"/>
  <c r="AR65" i="4"/>
  <c r="AW65" i="4"/>
  <c r="AS65" i="4"/>
  <c r="AY65" i="4"/>
  <c r="AV171" i="4"/>
  <c r="AT116" i="4"/>
  <c r="AU116" i="4"/>
  <c r="AV116" i="4"/>
  <c r="AX116" i="4"/>
  <c r="AR116" i="4"/>
  <c r="AW116" i="4"/>
  <c r="AY116" i="4"/>
  <c r="AS116" i="4"/>
  <c r="AX230" i="4"/>
  <c r="AR193" i="4"/>
  <c r="AS193" i="4"/>
  <c r="AT193" i="4"/>
  <c r="AV193" i="4"/>
  <c r="AW193" i="4"/>
  <c r="AY193" i="4"/>
  <c r="AU193" i="4"/>
  <c r="AX193" i="4"/>
  <c r="AR261" i="4"/>
  <c r="AS261" i="4"/>
  <c r="AT261" i="4"/>
  <c r="AW261" i="4"/>
  <c r="AV261" i="4"/>
  <c r="AU261" i="4"/>
  <c r="AX261" i="4"/>
  <c r="AY261" i="4"/>
  <c r="AR285" i="4"/>
  <c r="AS285" i="4"/>
  <c r="AT285" i="4"/>
  <c r="AW285" i="4"/>
  <c r="AU285" i="4"/>
  <c r="AV285" i="4"/>
  <c r="AX285" i="4"/>
  <c r="AY285" i="4"/>
  <c r="AR277" i="4"/>
  <c r="AS277" i="4"/>
  <c r="AT277" i="4"/>
  <c r="AW277" i="4"/>
  <c r="AV277" i="4"/>
  <c r="AU277" i="4"/>
  <c r="AY277" i="4"/>
  <c r="AX277" i="4"/>
  <c r="AT148" i="4"/>
  <c r="AV148" i="4"/>
  <c r="AX148" i="4"/>
  <c r="AY148" i="4"/>
  <c r="AR148" i="4"/>
  <c r="AS148" i="4"/>
  <c r="AW148" i="4"/>
  <c r="AU148" i="4"/>
  <c r="AS376" i="4"/>
  <c r="AT376" i="4"/>
  <c r="AU376" i="4"/>
  <c r="AX376" i="4"/>
  <c r="AR376" i="4"/>
  <c r="AV376" i="4"/>
  <c r="AW376" i="4"/>
  <c r="AY376" i="4"/>
  <c r="AR315" i="4"/>
  <c r="AS315" i="4"/>
  <c r="AT315" i="4"/>
  <c r="AW315" i="4"/>
  <c r="AY315" i="4"/>
  <c r="AU315" i="4"/>
  <c r="AV315" i="4"/>
  <c r="AX315" i="4"/>
  <c r="AY343" i="4"/>
  <c r="AU370" i="4"/>
  <c r="AV370" i="4"/>
  <c r="AW370" i="4"/>
  <c r="AR370" i="4"/>
  <c r="AT370" i="4"/>
  <c r="AX370" i="4"/>
  <c r="AY370" i="4"/>
  <c r="AS370" i="4"/>
  <c r="AX377" i="4"/>
  <c r="AY377" i="4"/>
  <c r="AR377" i="4"/>
  <c r="AU377" i="4"/>
  <c r="AT377" i="4"/>
  <c r="AS377" i="4"/>
  <c r="AW377" i="4"/>
  <c r="AV377" i="4"/>
  <c r="AW396" i="4"/>
  <c r="AX396" i="4"/>
  <c r="AY396" i="4"/>
  <c r="AT396" i="4"/>
  <c r="AS396" i="4"/>
  <c r="AU396" i="4"/>
  <c r="AV396" i="4"/>
  <c r="AR396" i="4"/>
  <c r="AT279" i="4"/>
  <c r="AU279" i="4"/>
  <c r="AV279" i="4"/>
  <c r="AY279" i="4"/>
  <c r="AR279" i="4"/>
  <c r="AS279" i="4"/>
  <c r="AW279" i="4"/>
  <c r="AX279" i="4"/>
  <c r="AR323" i="4"/>
  <c r="AS323" i="4"/>
  <c r="AT323" i="4"/>
  <c r="AW323" i="4"/>
  <c r="AU323" i="4"/>
  <c r="AX323" i="4"/>
  <c r="AV323" i="4"/>
  <c r="AY323" i="4"/>
  <c r="AR355" i="4"/>
  <c r="AS355" i="4"/>
  <c r="AT355" i="4"/>
  <c r="AW355" i="4"/>
  <c r="AX355" i="4"/>
  <c r="AU355" i="4"/>
  <c r="AV355" i="4"/>
  <c r="AY355" i="4"/>
  <c r="AT156" i="4"/>
  <c r="AW234" i="4"/>
  <c r="AT391" i="4"/>
  <c r="AY257" i="4"/>
  <c r="AX324" i="4"/>
  <c r="AT246" i="4"/>
  <c r="AU368" i="4"/>
  <c r="AS400" i="4"/>
  <c r="AS282" i="4"/>
  <c r="AT282" i="4"/>
  <c r="AU282" i="4"/>
  <c r="AX282" i="4"/>
  <c r="AW282" i="4"/>
  <c r="AR282" i="4"/>
  <c r="AV282" i="4"/>
  <c r="AY282" i="4"/>
  <c r="AU311" i="4"/>
  <c r="AV343" i="4"/>
  <c r="AU260" i="4"/>
  <c r="AV260" i="4"/>
  <c r="AW260" i="4"/>
  <c r="AR260" i="4"/>
  <c r="AS260" i="4"/>
  <c r="AY260" i="4"/>
  <c r="AT260" i="4"/>
  <c r="AX260" i="4"/>
  <c r="AU340" i="4"/>
  <c r="AT372" i="4"/>
  <c r="AX404" i="4"/>
  <c r="AX335" i="4"/>
  <c r="AY367" i="4"/>
  <c r="AW407" i="4"/>
  <c r="AX173" i="4"/>
  <c r="AR173" i="4"/>
  <c r="AT173" i="4"/>
  <c r="AU173" i="4"/>
  <c r="AV173" i="4"/>
  <c r="AY173" i="4"/>
  <c r="AS173" i="4"/>
  <c r="AW173" i="4"/>
  <c r="AV155" i="4"/>
  <c r="AW155" i="4"/>
  <c r="AX155" i="4"/>
  <c r="AR155" i="4"/>
  <c r="AU155" i="4"/>
  <c r="AY155" i="4"/>
  <c r="AS155" i="4"/>
  <c r="AT155" i="4"/>
  <c r="AW85" i="4"/>
  <c r="AX85" i="4"/>
  <c r="AY85" i="4"/>
  <c r="AS85" i="4"/>
  <c r="AR85" i="4"/>
  <c r="AT85" i="4"/>
  <c r="AV85" i="4"/>
  <c r="AU85" i="4"/>
  <c r="AS164" i="4"/>
  <c r="AT164" i="4"/>
  <c r="AU164" i="4"/>
  <c r="AW164" i="4"/>
  <c r="AY164" i="4"/>
  <c r="AR164" i="4"/>
  <c r="AV164" i="4"/>
  <c r="AX164" i="4"/>
  <c r="AR201" i="4"/>
  <c r="AS201" i="4"/>
  <c r="AT201" i="4"/>
  <c r="AV201" i="4"/>
  <c r="AW201" i="4"/>
  <c r="AX201" i="4"/>
  <c r="AY201" i="4"/>
  <c r="AU201" i="4"/>
  <c r="AS119" i="4"/>
  <c r="AV221" i="4"/>
  <c r="AR221" i="4"/>
  <c r="AT221" i="4"/>
  <c r="AU221" i="4"/>
  <c r="AW221" i="4"/>
  <c r="AY221" i="4"/>
  <c r="AX221" i="4"/>
  <c r="AS221" i="4"/>
  <c r="AV213" i="4"/>
  <c r="AR213" i="4"/>
  <c r="AS213" i="4"/>
  <c r="AT213" i="4"/>
  <c r="AW213" i="4"/>
  <c r="AU213" i="4"/>
  <c r="AX213" i="4"/>
  <c r="AY213" i="4"/>
  <c r="AT219" i="4"/>
  <c r="AX219" i="4"/>
  <c r="AR219" i="4"/>
  <c r="AU219" i="4"/>
  <c r="AW219" i="4"/>
  <c r="AY219" i="4"/>
  <c r="AS219" i="4"/>
  <c r="AV219" i="4"/>
  <c r="AR244" i="4"/>
  <c r="AV244" i="4"/>
  <c r="AW244" i="4"/>
  <c r="AX244" i="4"/>
  <c r="AU244" i="4"/>
  <c r="AY244" i="4"/>
  <c r="AS244" i="4"/>
  <c r="AT244" i="4"/>
  <c r="AX207" i="4"/>
  <c r="AR207" i="4"/>
  <c r="AT207" i="4"/>
  <c r="AU207" i="4"/>
  <c r="AW207" i="4"/>
  <c r="AV207" i="4"/>
  <c r="AY207" i="4"/>
  <c r="AS207" i="4"/>
  <c r="AW237" i="4"/>
  <c r="AX237" i="4"/>
  <c r="AR237" i="4"/>
  <c r="AY237" i="4"/>
  <c r="AS237" i="4"/>
  <c r="AV237" i="4"/>
  <c r="AT237" i="4"/>
  <c r="AU237" i="4"/>
  <c r="AV189" i="4"/>
  <c r="AW189" i="4"/>
  <c r="AX189" i="4"/>
  <c r="AR189" i="4"/>
  <c r="AS189" i="4"/>
  <c r="AT189" i="4"/>
  <c r="AY189" i="4"/>
  <c r="AU189" i="4"/>
  <c r="AU62" i="4"/>
  <c r="AV62" i="4"/>
  <c r="AW62" i="4"/>
  <c r="AY62" i="4"/>
  <c r="AR62" i="4"/>
  <c r="AS62" i="4"/>
  <c r="AX62" i="4"/>
  <c r="AT62" i="4"/>
  <c r="AT171" i="4"/>
  <c r="AY119" i="4"/>
  <c r="AW183" i="4"/>
  <c r="AS198" i="4"/>
  <c r="AT198" i="4"/>
  <c r="AU198" i="4"/>
  <c r="AW198" i="4"/>
  <c r="AR198" i="4"/>
  <c r="AV198" i="4"/>
  <c r="AX198" i="4"/>
  <c r="AY198" i="4"/>
  <c r="AV197" i="4"/>
  <c r="AW197" i="4"/>
  <c r="AX197" i="4"/>
  <c r="AR197" i="4"/>
  <c r="AY197" i="4"/>
  <c r="AS197" i="4"/>
  <c r="AT197" i="4"/>
  <c r="AU197" i="4"/>
  <c r="AV183" i="4"/>
  <c r="AY99" i="4"/>
  <c r="AR293" i="4"/>
  <c r="AS293" i="4"/>
  <c r="AT293" i="4"/>
  <c r="AW293" i="4"/>
  <c r="AV293" i="4"/>
  <c r="AX293" i="4"/>
  <c r="AY293" i="4"/>
  <c r="AU293" i="4"/>
  <c r="AX150" i="4"/>
  <c r="AU150" i="4"/>
  <c r="AV150" i="4"/>
  <c r="AW150" i="4"/>
  <c r="AR150" i="4"/>
  <c r="AT150" i="4"/>
  <c r="AY150" i="4"/>
  <c r="AS150" i="4"/>
  <c r="AU220" i="4"/>
  <c r="AR363" i="4"/>
  <c r="AS363" i="4"/>
  <c r="AT363" i="4"/>
  <c r="AW363" i="4"/>
  <c r="AY363" i="4"/>
  <c r="AU363" i="4"/>
  <c r="AV363" i="4"/>
  <c r="AX363" i="4"/>
  <c r="AS249" i="4"/>
  <c r="AY249" i="4"/>
  <c r="AR249" i="4"/>
  <c r="AT249" i="4"/>
  <c r="AU249" i="4"/>
  <c r="AX249" i="4"/>
  <c r="AV249" i="4"/>
  <c r="AW249" i="4"/>
  <c r="AT341" i="4"/>
  <c r="AU341" i="4"/>
  <c r="AV341" i="4"/>
  <c r="AY341" i="4"/>
  <c r="AW341" i="4"/>
  <c r="AX341" i="4"/>
  <c r="AR341" i="4"/>
  <c r="AS341" i="4"/>
  <c r="AX265" i="4"/>
  <c r="AS312" i="4"/>
  <c r="AT312" i="4"/>
  <c r="AU312" i="4"/>
  <c r="AX312" i="4"/>
  <c r="AR312" i="4"/>
  <c r="AY312" i="4"/>
  <c r="AV312" i="4"/>
  <c r="AW312" i="4"/>
  <c r="AW278" i="4"/>
  <c r="AX278" i="4"/>
  <c r="AY278" i="4"/>
  <c r="AT278" i="4"/>
  <c r="AU278" i="4"/>
  <c r="AV278" i="4"/>
  <c r="AS278" i="4"/>
  <c r="AR278" i="4"/>
  <c r="AS156" i="4"/>
  <c r="AY290" i="4"/>
  <c r="AT257" i="4"/>
  <c r="AW324" i="4"/>
  <c r="AW358" i="4"/>
  <c r="AX358" i="4"/>
  <c r="AV246" i="4"/>
  <c r="AX283" i="4"/>
  <c r="AY283" i="4"/>
  <c r="AR283" i="4"/>
  <c r="AU283" i="4"/>
  <c r="AW283" i="4"/>
  <c r="AS283" i="4"/>
  <c r="AT283" i="4"/>
  <c r="AV283" i="4"/>
  <c r="AT311" i="4"/>
  <c r="AY264" i="4"/>
  <c r="AR264" i="4"/>
  <c r="AS264" i="4"/>
  <c r="AV264" i="4"/>
  <c r="AU264" i="4"/>
  <c r="AT264" i="4"/>
  <c r="AW264" i="4"/>
  <c r="AX264" i="4"/>
  <c r="AY372" i="4"/>
  <c r="AW404" i="4"/>
  <c r="AT333" i="4"/>
  <c r="AU333" i="4"/>
  <c r="AV333" i="4"/>
  <c r="AY333" i="4"/>
  <c r="AS333" i="4"/>
  <c r="AR333" i="4"/>
  <c r="AX333" i="4"/>
  <c r="AW333" i="4"/>
  <c r="AW335" i="4"/>
  <c r="AY385" i="4"/>
  <c r="AT175" i="4"/>
  <c r="AX175" i="4"/>
  <c r="AY175" i="4"/>
  <c r="AS175" i="4"/>
  <c r="AU175" i="4"/>
  <c r="AV175" i="4"/>
  <c r="AW175" i="4"/>
  <c r="AR175" i="4"/>
  <c r="AU158" i="4"/>
  <c r="AV158" i="4"/>
  <c r="AW158" i="4"/>
  <c r="AY158" i="4"/>
  <c r="AX158" i="4"/>
  <c r="AR158" i="4"/>
  <c r="AS158" i="4"/>
  <c r="AT158" i="4"/>
  <c r="AT124" i="4"/>
  <c r="AU124" i="4"/>
  <c r="AV124" i="4"/>
  <c r="AX124" i="4"/>
  <c r="AR124" i="4"/>
  <c r="AS124" i="4"/>
  <c r="AW124" i="4"/>
  <c r="AY124" i="4"/>
  <c r="AR159" i="4"/>
  <c r="AS159" i="4"/>
  <c r="AT159" i="4"/>
  <c r="AV159" i="4"/>
  <c r="AU159" i="4"/>
  <c r="AW159" i="4"/>
  <c r="AX159" i="4"/>
  <c r="AY159" i="4"/>
  <c r="AT86" i="4"/>
  <c r="AU86" i="4"/>
  <c r="AV86" i="4"/>
  <c r="AX86" i="4"/>
  <c r="AR86" i="4"/>
  <c r="AW86" i="4"/>
  <c r="AY86" i="4"/>
  <c r="AS86" i="4"/>
  <c r="AX165" i="4"/>
  <c r="AY165" i="4"/>
  <c r="AR165" i="4"/>
  <c r="AT165" i="4"/>
  <c r="AU165" i="4"/>
  <c r="AV165" i="4"/>
  <c r="AW165" i="4"/>
  <c r="AS165" i="4"/>
  <c r="AT140" i="4"/>
  <c r="AU140" i="4"/>
  <c r="AV140" i="4"/>
  <c r="AX140" i="4"/>
  <c r="AR140" i="4"/>
  <c r="AS140" i="4"/>
  <c r="AW140" i="4"/>
  <c r="AY140" i="4"/>
  <c r="AS190" i="4"/>
  <c r="AT190" i="4"/>
  <c r="AU190" i="4"/>
  <c r="AW190" i="4"/>
  <c r="AR190" i="4"/>
  <c r="AY190" i="4"/>
  <c r="AX190" i="4"/>
  <c r="AV190" i="4"/>
  <c r="AY204" i="4"/>
  <c r="AS204" i="4"/>
  <c r="AU204" i="4"/>
  <c r="AV204" i="4"/>
  <c r="AW204" i="4"/>
  <c r="AX204" i="4"/>
  <c r="AR204" i="4"/>
  <c r="AT204" i="4"/>
  <c r="AY228" i="4"/>
  <c r="AR228" i="4"/>
  <c r="AS228" i="4"/>
  <c r="AU228" i="4"/>
  <c r="AT228" i="4"/>
  <c r="AV228" i="4"/>
  <c r="AW228" i="4"/>
  <c r="AX228" i="4"/>
  <c r="AW74" i="4"/>
  <c r="AV110" i="4"/>
  <c r="AW110" i="4"/>
  <c r="AX110" i="4"/>
  <c r="AR110" i="4"/>
  <c r="AS110" i="4"/>
  <c r="AY110" i="4"/>
  <c r="AT110" i="4"/>
  <c r="AU110" i="4"/>
  <c r="AY230" i="4"/>
  <c r="AW171" i="4"/>
  <c r="AU180" i="4"/>
  <c r="AR180" i="4"/>
  <c r="AS180" i="4"/>
  <c r="AV180" i="4"/>
  <c r="AT180" i="4"/>
  <c r="AW180" i="4"/>
  <c r="AX180" i="4"/>
  <c r="AY180" i="4"/>
  <c r="AU230" i="4"/>
  <c r="AT183" i="4"/>
  <c r="AW99" i="4"/>
  <c r="AT271" i="4"/>
  <c r="AU271" i="4"/>
  <c r="AV271" i="4"/>
  <c r="AY271" i="4"/>
  <c r="AX271" i="4"/>
  <c r="AR271" i="4"/>
  <c r="AS271" i="4"/>
  <c r="AW271" i="4"/>
  <c r="AU166" i="4"/>
  <c r="AV166" i="4"/>
  <c r="AW166" i="4"/>
  <c r="AY166" i="4"/>
  <c r="AR166" i="4"/>
  <c r="AS166" i="4"/>
  <c r="AX166" i="4"/>
  <c r="AT166" i="4"/>
  <c r="AS241" i="4"/>
  <c r="AX241" i="4"/>
  <c r="AY241" i="4"/>
  <c r="AU241" i="4"/>
  <c r="AV241" i="4"/>
  <c r="AW241" i="4"/>
  <c r="AR241" i="4"/>
  <c r="AT241" i="4"/>
  <c r="AU268" i="4"/>
  <c r="AV268" i="4"/>
  <c r="AW268" i="4"/>
  <c r="AR268" i="4"/>
  <c r="AX268" i="4"/>
  <c r="AY268" i="4"/>
  <c r="AS268" i="4"/>
  <c r="AT268" i="4"/>
  <c r="AY288" i="4"/>
  <c r="AR288" i="4"/>
  <c r="AS288" i="4"/>
  <c r="AV288" i="4"/>
  <c r="AT288" i="4"/>
  <c r="AU288" i="4"/>
  <c r="AW288" i="4"/>
  <c r="AX288" i="4"/>
  <c r="AY304" i="4"/>
  <c r="AR304" i="4"/>
  <c r="AU304" i="4"/>
  <c r="AV304" i="4"/>
  <c r="AW304" i="4"/>
  <c r="AS304" i="4"/>
  <c r="AT304" i="4"/>
  <c r="AX304" i="4"/>
  <c r="AV248" i="4"/>
  <c r="AR248" i="4"/>
  <c r="AS248" i="4"/>
  <c r="AT248" i="4"/>
  <c r="AU248" i="4"/>
  <c r="AY248" i="4"/>
  <c r="AW248" i="4"/>
  <c r="AX248" i="4"/>
  <c r="AV195" i="4"/>
  <c r="AW220" i="4"/>
  <c r="AW286" i="4"/>
  <c r="AX286" i="4"/>
  <c r="AY286" i="4"/>
  <c r="AT286" i="4"/>
  <c r="AR286" i="4"/>
  <c r="AV286" i="4"/>
  <c r="AS286" i="4"/>
  <c r="AU286" i="4"/>
  <c r="AX409" i="4"/>
  <c r="AY409" i="4"/>
  <c r="AR409" i="4"/>
  <c r="AU409" i="4"/>
  <c r="AS409" i="4"/>
  <c r="AT409" i="4"/>
  <c r="AW409" i="4"/>
  <c r="AV409" i="4"/>
  <c r="AW202" i="4"/>
  <c r="AY202" i="4"/>
  <c r="AS202" i="4"/>
  <c r="AT202" i="4"/>
  <c r="AV202" i="4"/>
  <c r="AX202" i="4"/>
  <c r="AR202" i="4"/>
  <c r="AU202" i="4"/>
  <c r="AV267" i="4"/>
  <c r="AR347" i="4"/>
  <c r="AS347" i="4"/>
  <c r="AT347" i="4"/>
  <c r="AW347" i="4"/>
  <c r="AY347" i="4"/>
  <c r="AU347" i="4"/>
  <c r="AV347" i="4"/>
  <c r="AX347" i="4"/>
  <c r="AU252" i="4"/>
  <c r="AV252" i="4"/>
  <c r="AW252" i="4"/>
  <c r="AR252" i="4"/>
  <c r="AX252" i="4"/>
  <c r="AY252" i="4"/>
  <c r="AS252" i="4"/>
  <c r="AT252" i="4"/>
  <c r="AT357" i="4"/>
  <c r="AU357" i="4"/>
  <c r="AV357" i="4"/>
  <c r="AY357" i="4"/>
  <c r="AW357" i="4"/>
  <c r="AX357" i="4"/>
  <c r="AR357" i="4"/>
  <c r="AS357" i="4"/>
  <c r="AR387" i="4"/>
  <c r="AS387" i="4"/>
  <c r="AT387" i="4"/>
  <c r="AW387" i="4"/>
  <c r="AU387" i="4"/>
  <c r="AV387" i="4"/>
  <c r="AX387" i="4"/>
  <c r="AY387" i="4"/>
  <c r="AT295" i="4"/>
  <c r="AU295" i="4"/>
  <c r="AV295" i="4"/>
  <c r="AY295" i="4"/>
  <c r="AR295" i="4"/>
  <c r="AS295" i="4"/>
  <c r="AW295" i="4"/>
  <c r="AX295" i="4"/>
  <c r="AX345" i="4"/>
  <c r="AY345" i="4"/>
  <c r="AR345" i="4"/>
  <c r="AU345" i="4"/>
  <c r="AT345" i="4"/>
  <c r="AS345" i="4"/>
  <c r="AW345" i="4"/>
  <c r="AV345" i="4"/>
  <c r="AY280" i="4"/>
  <c r="AR280" i="4"/>
  <c r="AS280" i="4"/>
  <c r="AV280" i="4"/>
  <c r="AU280" i="4"/>
  <c r="AT280" i="4"/>
  <c r="AW280" i="4"/>
  <c r="AX280" i="4"/>
  <c r="AU346" i="4"/>
  <c r="AV346" i="4"/>
  <c r="AW346" i="4"/>
  <c r="AR346" i="4"/>
  <c r="AS346" i="4"/>
  <c r="AX346" i="4"/>
  <c r="AY346" i="4"/>
  <c r="AT346" i="4"/>
  <c r="AU378" i="4"/>
  <c r="AV378" i="4"/>
  <c r="AW378" i="4"/>
  <c r="AR378" i="4"/>
  <c r="AS378" i="4"/>
  <c r="AX378" i="4"/>
  <c r="AY378" i="4"/>
  <c r="AT378" i="4"/>
  <c r="AY156" i="4"/>
  <c r="AV290" i="4"/>
  <c r="AW391" i="4"/>
  <c r="AU257" i="4"/>
  <c r="AV324" i="4"/>
  <c r="AY318" i="4"/>
  <c r="AR318" i="4"/>
  <c r="AS318" i="4"/>
  <c r="AV318" i="4"/>
  <c r="AX318" i="4"/>
  <c r="AT318" i="4"/>
  <c r="AU318" i="4"/>
  <c r="AW318" i="4"/>
  <c r="AT337" i="4"/>
  <c r="AT369" i="4"/>
  <c r="AY391" i="4"/>
  <c r="AX311" i="4"/>
  <c r="AU343" i="4"/>
  <c r="AY340" i="4"/>
  <c r="AW372" i="4"/>
  <c r="AV404" i="4"/>
  <c r="AT211" i="4"/>
  <c r="AX211" i="4"/>
  <c r="AW211" i="4"/>
  <c r="AY211" i="4"/>
  <c r="AR211" i="4"/>
  <c r="AU211" i="4"/>
  <c r="AV211" i="4"/>
  <c r="AS211" i="4"/>
  <c r="AY335" i="4"/>
  <c r="AT397" i="4"/>
  <c r="AU397" i="4"/>
  <c r="AV397" i="4"/>
  <c r="AY397" i="4"/>
  <c r="AS397" i="4"/>
  <c r="AR397" i="4"/>
  <c r="AX397" i="4"/>
  <c r="AW397" i="4"/>
  <c r="AW43" i="4"/>
  <c r="AX43" i="4"/>
  <c r="AY43" i="4"/>
  <c r="AT43" i="4"/>
  <c r="AR43" i="4"/>
  <c r="AU43" i="4"/>
  <c r="AV43" i="4"/>
  <c r="AS43" i="4"/>
  <c r="AX75" i="4"/>
  <c r="AR75" i="4"/>
  <c r="AS75" i="4"/>
  <c r="AT75" i="4"/>
  <c r="AV75" i="4"/>
  <c r="AU75" i="4"/>
  <c r="AW75" i="4"/>
  <c r="AY75" i="4"/>
  <c r="AR106" i="4"/>
  <c r="AS106" i="4"/>
  <c r="AT106" i="4"/>
  <c r="AV106" i="4"/>
  <c r="AU106" i="4"/>
  <c r="AX106" i="4"/>
  <c r="AW106" i="4"/>
  <c r="AY106" i="4"/>
  <c r="AU54" i="4"/>
  <c r="AV54" i="4"/>
  <c r="AW54" i="4"/>
  <c r="AY54" i="4"/>
  <c r="AX54" i="4"/>
  <c r="AS54" i="4"/>
  <c r="AT54" i="4"/>
  <c r="AR54" i="4"/>
  <c r="AS127" i="4"/>
  <c r="AT127" i="4"/>
  <c r="AU127" i="4"/>
  <c r="AW127" i="4"/>
  <c r="AV127" i="4"/>
  <c r="AX127" i="4"/>
  <c r="AY127" i="4"/>
  <c r="AR127" i="4"/>
  <c r="AW168" i="4"/>
  <c r="AX168" i="4"/>
  <c r="AY168" i="4"/>
  <c r="AS168" i="4"/>
  <c r="AT168" i="4"/>
  <c r="AU168" i="4"/>
  <c r="AV168" i="4"/>
  <c r="AR168" i="4"/>
  <c r="AY188" i="4"/>
  <c r="AR188" i="4"/>
  <c r="AS188" i="4"/>
  <c r="AU188" i="4"/>
  <c r="AT188" i="4"/>
  <c r="AV188" i="4"/>
  <c r="AW188" i="4"/>
  <c r="AX188" i="4"/>
  <c r="AS143" i="4"/>
  <c r="AT143" i="4"/>
  <c r="AU143" i="4"/>
  <c r="AW143" i="4"/>
  <c r="AV143" i="4"/>
  <c r="AX143" i="4"/>
  <c r="AY143" i="4"/>
  <c r="AR143" i="4"/>
  <c r="AR209" i="4"/>
  <c r="AV209" i="4"/>
  <c r="AU209" i="4"/>
  <c r="AW209" i="4"/>
  <c r="AX209" i="4"/>
  <c r="AT209" i="4"/>
  <c r="AS209" i="4"/>
  <c r="AY209" i="4"/>
  <c r="AV222" i="4"/>
  <c r="AY222" i="4"/>
  <c r="AX222" i="4"/>
  <c r="AV229" i="4"/>
  <c r="AW229" i="4"/>
  <c r="AX229" i="4"/>
  <c r="AR229" i="4"/>
  <c r="AS229" i="4"/>
  <c r="AT229" i="4"/>
  <c r="AU229" i="4"/>
  <c r="AY229" i="4"/>
  <c r="AR181" i="4"/>
  <c r="AS181" i="4"/>
  <c r="AT181" i="4"/>
  <c r="AV181" i="4"/>
  <c r="AU181" i="4"/>
  <c r="AW181" i="4"/>
  <c r="AX181" i="4"/>
  <c r="AY181" i="4"/>
  <c r="AT230" i="4"/>
  <c r="AT169" i="4"/>
  <c r="AV169" i="4"/>
  <c r="AX169" i="4"/>
  <c r="AS169" i="4"/>
  <c r="AR169" i="4"/>
  <c r="AW169" i="4"/>
  <c r="AU169" i="4"/>
  <c r="AY169" i="4"/>
  <c r="AT238" i="4"/>
  <c r="AU238" i="4"/>
  <c r="AW238" i="4"/>
  <c r="AR238" i="4"/>
  <c r="AS238" i="4"/>
  <c r="AV238" i="4"/>
  <c r="AX238" i="4"/>
  <c r="AY238" i="4"/>
  <c r="AY272" i="4"/>
  <c r="AR272" i="4"/>
  <c r="AS272" i="4"/>
  <c r="AV272" i="4"/>
  <c r="AT272" i="4"/>
  <c r="AU272" i="4"/>
  <c r="AW272" i="4"/>
  <c r="AX272" i="4"/>
  <c r="AV250" i="4"/>
  <c r="AR250" i="4"/>
  <c r="AS250" i="4"/>
  <c r="AT250" i="4"/>
  <c r="AX250" i="4"/>
  <c r="AW250" i="4"/>
  <c r="AU250" i="4"/>
  <c r="AY250" i="4"/>
  <c r="AW310" i="4"/>
  <c r="AR411" i="4"/>
  <c r="AS411" i="4"/>
  <c r="AT411" i="4"/>
  <c r="AW411" i="4"/>
  <c r="AY411" i="4"/>
  <c r="AU411" i="4"/>
  <c r="AX411" i="4"/>
  <c r="AV411" i="4"/>
  <c r="AV281" i="4"/>
  <c r="AW281" i="4"/>
  <c r="AX281" i="4"/>
  <c r="AS281" i="4"/>
  <c r="AT281" i="4"/>
  <c r="AU281" i="4"/>
  <c r="AY281" i="4"/>
  <c r="AR281" i="4"/>
  <c r="AX251" i="4"/>
  <c r="AY251" i="4"/>
  <c r="AR251" i="4"/>
  <c r="AU251" i="4"/>
  <c r="AW251" i="4"/>
  <c r="AS251" i="4"/>
  <c r="AT251" i="4"/>
  <c r="AV251" i="4"/>
  <c r="AS328" i="4"/>
  <c r="AT328" i="4"/>
  <c r="AU328" i="4"/>
  <c r="AX328" i="4"/>
  <c r="AR328" i="4"/>
  <c r="AV328" i="4"/>
  <c r="AW328" i="4"/>
  <c r="AY328" i="4"/>
  <c r="AT373" i="4"/>
  <c r="AU373" i="4"/>
  <c r="AV373" i="4"/>
  <c r="AY373" i="4"/>
  <c r="AW373" i="4"/>
  <c r="AX373" i="4"/>
  <c r="AR373" i="4"/>
  <c r="AS373" i="4"/>
  <c r="AW294" i="4"/>
  <c r="AX294" i="4"/>
  <c r="AY294" i="4"/>
  <c r="AT294" i="4"/>
  <c r="AU294" i="4"/>
  <c r="AV294" i="4"/>
  <c r="AR294" i="4"/>
  <c r="AS294" i="4"/>
  <c r="AW380" i="4"/>
  <c r="AX380" i="4"/>
  <c r="AY380" i="4"/>
  <c r="AT380" i="4"/>
  <c r="AS380" i="4"/>
  <c r="AU380" i="4"/>
  <c r="AV380" i="4"/>
  <c r="AR380" i="4"/>
  <c r="AV273" i="4"/>
  <c r="AW273" i="4"/>
  <c r="AX273" i="4"/>
  <c r="AS273" i="4"/>
  <c r="AU273" i="4"/>
  <c r="AR273" i="4"/>
  <c r="AT273" i="4"/>
  <c r="AY273" i="4"/>
  <c r="AR339" i="4"/>
  <c r="AS339" i="4"/>
  <c r="AT339" i="4"/>
  <c r="AW339" i="4"/>
  <c r="AU339" i="4"/>
  <c r="AX339" i="4"/>
  <c r="AV339" i="4"/>
  <c r="AY339" i="4"/>
  <c r="AR371" i="4"/>
  <c r="AS371" i="4"/>
  <c r="AT371" i="4"/>
  <c r="AW371" i="4"/>
  <c r="AU371" i="4"/>
  <c r="AX371" i="4"/>
  <c r="AV371" i="4"/>
  <c r="AY371" i="4"/>
  <c r="AY310" i="4"/>
  <c r="AS320" i="4"/>
  <c r="AT320" i="4"/>
  <c r="AU320" i="4"/>
  <c r="AX320" i="4"/>
  <c r="AV320" i="4"/>
  <c r="AW320" i="4"/>
  <c r="AR320" i="4"/>
  <c r="AY320" i="4"/>
  <c r="AU324" i="4"/>
  <c r="AT299" i="4"/>
  <c r="AV299" i="4"/>
  <c r="AV319" i="4"/>
  <c r="AW319" i="4"/>
  <c r="AX319" i="4"/>
  <c r="AS319" i="4"/>
  <c r="AR319" i="4"/>
  <c r="AT319" i="4"/>
  <c r="AU319" i="4"/>
  <c r="AY319" i="4"/>
  <c r="AS337" i="4"/>
  <c r="AT349" i="4"/>
  <c r="AU349" i="4"/>
  <c r="AV349" i="4"/>
  <c r="AY349" i="4"/>
  <c r="AR349" i="4"/>
  <c r="AS349" i="4"/>
  <c r="AX349" i="4"/>
  <c r="AW349" i="4"/>
  <c r="AS369" i="4"/>
  <c r="AT343" i="4"/>
  <c r="AX340" i="4"/>
  <c r="AW374" i="4"/>
  <c r="AX374" i="4"/>
  <c r="AU404" i="4"/>
  <c r="AW210" i="4"/>
  <c r="AS210" i="4"/>
  <c r="AV210" i="4"/>
  <c r="AX210" i="4"/>
  <c r="AY210" i="4"/>
  <c r="AU210" i="4"/>
  <c r="AR210" i="4"/>
  <c r="AT210" i="4"/>
  <c r="AY398" i="4"/>
  <c r="AR398" i="4"/>
  <c r="AS398" i="4"/>
  <c r="AV398" i="4"/>
  <c r="AX398" i="4"/>
  <c r="AT398" i="4"/>
  <c r="AU398" i="4"/>
  <c r="AW398" i="4"/>
  <c r="AZ3" i="4" l="1"/>
  <c r="AZ4" i="4" s="1"/>
  <c r="AZ5" i="4" s="1"/>
  <c r="AZ6" i="4" s="1"/>
  <c r="AZ7" i="4" s="1"/>
  <c r="AZ8" i="4" s="1"/>
  <c r="AZ9" i="4" s="1"/>
  <c r="AZ10" i="4" s="1"/>
  <c r="AZ11" i="4" s="1"/>
  <c r="AZ12" i="4" s="1"/>
  <c r="AZ13" i="4" s="1"/>
  <c r="AZ14" i="4" s="1"/>
  <c r="AZ15" i="4" s="1"/>
  <c r="AZ16" i="4" s="1"/>
  <c r="AZ17" i="4" s="1"/>
  <c r="AZ18" i="4" s="1"/>
  <c r="AZ19" i="4" s="1"/>
  <c r="AZ20" i="4" s="1"/>
  <c r="AZ21" i="4" s="1"/>
  <c r="AZ22" i="4" s="1"/>
  <c r="AZ23" i="4" s="1"/>
  <c r="AZ24" i="4" s="1"/>
  <c r="AZ25" i="4" s="1"/>
  <c r="AZ26" i="4" s="1"/>
  <c r="AZ27" i="4" s="1"/>
  <c r="AZ28" i="4" s="1"/>
  <c r="AZ29" i="4" s="1"/>
  <c r="AZ30" i="4" s="1"/>
  <c r="AZ31" i="4" s="1"/>
  <c r="AZ32" i="4" s="1"/>
  <c r="AZ33" i="4" s="1"/>
  <c r="AZ34" i="4" s="1"/>
  <c r="AZ35" i="4" s="1"/>
  <c r="AZ36" i="4" s="1"/>
  <c r="AZ37" i="4" s="1"/>
  <c r="AZ38" i="4" s="1"/>
  <c r="AZ39" i="4" s="1"/>
  <c r="AZ40" i="4" s="1"/>
  <c r="AZ41" i="4" s="1"/>
  <c r="AZ42" i="4" s="1"/>
  <c r="AZ43" i="4" s="1"/>
  <c r="AZ44" i="4" s="1"/>
  <c r="AZ45" i="4" s="1"/>
  <c r="AZ46" i="4" s="1"/>
  <c r="AZ47" i="4" s="1"/>
  <c r="AZ48" i="4" s="1"/>
  <c r="AZ49" i="4" s="1"/>
  <c r="AZ50" i="4" s="1"/>
  <c r="AZ51" i="4" s="1"/>
  <c r="AZ52" i="4" s="1"/>
  <c r="AZ53" i="4" s="1"/>
  <c r="AZ54" i="4" s="1"/>
  <c r="AZ55" i="4" s="1"/>
  <c r="AZ56" i="4" s="1"/>
  <c r="AZ57" i="4" s="1"/>
  <c r="AZ58" i="4" s="1"/>
  <c r="AZ59" i="4" s="1"/>
  <c r="AZ60" i="4" s="1"/>
  <c r="AZ61" i="4" s="1"/>
  <c r="AZ62" i="4" s="1"/>
  <c r="AZ63" i="4" s="1"/>
  <c r="AZ64" i="4" s="1"/>
  <c r="AZ65" i="4" s="1"/>
  <c r="AZ66" i="4" s="1"/>
  <c r="AZ67" i="4" s="1"/>
  <c r="AZ68" i="4" s="1"/>
  <c r="AZ69" i="4" s="1"/>
  <c r="AZ70" i="4" s="1"/>
  <c r="AZ71" i="4" s="1"/>
  <c r="AZ72" i="4" s="1"/>
  <c r="AZ73" i="4" s="1"/>
  <c r="AZ74" i="4" s="1"/>
  <c r="AZ75" i="4" s="1"/>
  <c r="AZ76" i="4" s="1"/>
  <c r="AZ77" i="4" s="1"/>
  <c r="AZ78" i="4" s="1"/>
  <c r="AZ79" i="4" s="1"/>
  <c r="AZ80" i="4" s="1"/>
  <c r="AZ81" i="4" s="1"/>
  <c r="AZ82" i="4" s="1"/>
  <c r="AZ83" i="4" s="1"/>
  <c r="AZ84" i="4" s="1"/>
  <c r="AZ85" i="4" s="1"/>
  <c r="AZ86" i="4" s="1"/>
  <c r="AZ87" i="4" s="1"/>
  <c r="AZ88" i="4" s="1"/>
  <c r="AZ89" i="4" s="1"/>
  <c r="AZ90" i="4" s="1"/>
  <c r="AZ91" i="4" s="1"/>
  <c r="AZ92" i="4" s="1"/>
  <c r="AZ93" i="4" s="1"/>
  <c r="AZ94" i="4" s="1"/>
  <c r="AZ95" i="4" s="1"/>
  <c r="AZ96" i="4" s="1"/>
  <c r="AZ97" i="4" s="1"/>
  <c r="AZ98" i="4" s="1"/>
  <c r="AZ99" i="4" s="1"/>
  <c r="AZ100" i="4" s="1"/>
  <c r="AZ101" i="4" s="1"/>
  <c r="AZ102" i="4" s="1"/>
  <c r="AZ103" i="4" s="1"/>
  <c r="AZ104" i="4" s="1"/>
  <c r="AZ105" i="4" s="1"/>
  <c r="AZ106" i="4" s="1"/>
  <c r="AZ107" i="4" s="1"/>
  <c r="AZ108" i="4" s="1"/>
  <c r="AZ109" i="4" s="1"/>
  <c r="AZ110" i="4" s="1"/>
  <c r="AZ111" i="4" s="1"/>
  <c r="AZ112" i="4" s="1"/>
  <c r="AZ113" i="4" s="1"/>
  <c r="AZ114" i="4" s="1"/>
  <c r="AZ115" i="4" s="1"/>
  <c r="AZ116" i="4" s="1"/>
  <c r="AZ117" i="4" s="1"/>
  <c r="AZ118" i="4" s="1"/>
  <c r="AZ119" i="4" s="1"/>
  <c r="AZ120" i="4" s="1"/>
  <c r="AZ121" i="4" s="1"/>
  <c r="AZ122" i="4" s="1"/>
  <c r="AZ123" i="4" s="1"/>
  <c r="AZ124" i="4" s="1"/>
  <c r="AZ125" i="4" s="1"/>
  <c r="AZ126" i="4" s="1"/>
  <c r="AZ127" i="4" s="1"/>
  <c r="AZ128" i="4" s="1"/>
  <c r="AZ129" i="4" s="1"/>
  <c r="AZ130" i="4" s="1"/>
  <c r="AZ131" i="4" s="1"/>
  <c r="AZ132" i="4" s="1"/>
  <c r="AZ133" i="4" s="1"/>
  <c r="AZ134" i="4" s="1"/>
  <c r="AZ135" i="4" s="1"/>
  <c r="AZ136" i="4" s="1"/>
  <c r="AZ137" i="4" s="1"/>
  <c r="AZ138" i="4" s="1"/>
  <c r="AZ139" i="4" s="1"/>
  <c r="AZ140" i="4" s="1"/>
  <c r="AZ141" i="4" s="1"/>
  <c r="AZ142" i="4" s="1"/>
  <c r="AZ143" i="4" s="1"/>
  <c r="AZ144" i="4" s="1"/>
  <c r="AZ145" i="4" s="1"/>
  <c r="AZ146" i="4" s="1"/>
  <c r="AZ147" i="4" s="1"/>
  <c r="AZ148" i="4" s="1"/>
  <c r="AZ149" i="4" s="1"/>
  <c r="AZ150" i="4" s="1"/>
  <c r="AZ151" i="4" s="1"/>
  <c r="AZ152" i="4" s="1"/>
  <c r="AZ153" i="4" s="1"/>
  <c r="AZ154" i="4" s="1"/>
  <c r="AZ155" i="4" s="1"/>
  <c r="AZ156" i="4" s="1"/>
  <c r="AZ157" i="4" s="1"/>
  <c r="AZ158" i="4" s="1"/>
  <c r="AZ159" i="4" s="1"/>
  <c r="AZ160" i="4" s="1"/>
  <c r="AZ161" i="4" s="1"/>
  <c r="AZ162" i="4" s="1"/>
  <c r="AZ163" i="4" s="1"/>
  <c r="AZ164" i="4" s="1"/>
  <c r="AZ165" i="4" s="1"/>
  <c r="AZ166" i="4" s="1"/>
  <c r="AZ167" i="4" s="1"/>
  <c r="AZ168" i="4" s="1"/>
  <c r="AZ169" i="4" s="1"/>
  <c r="AZ170" i="4" s="1"/>
  <c r="AZ171" i="4" s="1"/>
  <c r="AZ172" i="4" s="1"/>
  <c r="AZ173" i="4" s="1"/>
  <c r="AZ174" i="4" s="1"/>
  <c r="AZ175" i="4" s="1"/>
  <c r="AZ176" i="4" s="1"/>
  <c r="AZ177" i="4" s="1"/>
  <c r="AZ178" i="4" s="1"/>
  <c r="AZ179" i="4" s="1"/>
  <c r="AZ180" i="4" s="1"/>
  <c r="AZ181" i="4" s="1"/>
  <c r="AZ182" i="4" s="1"/>
  <c r="AZ183" i="4" s="1"/>
  <c r="AZ184" i="4" s="1"/>
  <c r="AZ185" i="4" s="1"/>
  <c r="AZ186" i="4" s="1"/>
  <c r="AZ187" i="4" s="1"/>
  <c r="AZ188" i="4" s="1"/>
  <c r="AZ189" i="4" s="1"/>
  <c r="AZ190" i="4" s="1"/>
  <c r="AZ191" i="4" s="1"/>
  <c r="AZ192" i="4" s="1"/>
  <c r="AZ193" i="4" s="1"/>
  <c r="AZ194" i="4" s="1"/>
  <c r="AZ195" i="4" s="1"/>
  <c r="AZ196" i="4" s="1"/>
  <c r="AZ197" i="4" s="1"/>
  <c r="AZ198" i="4" s="1"/>
  <c r="AZ199" i="4" s="1"/>
  <c r="AZ200" i="4" s="1"/>
  <c r="AZ201" i="4" s="1"/>
  <c r="AZ202" i="4" s="1"/>
  <c r="AZ203" i="4" s="1"/>
  <c r="AZ204" i="4" s="1"/>
  <c r="AZ205" i="4" s="1"/>
  <c r="AZ206" i="4" s="1"/>
  <c r="AZ207" i="4" s="1"/>
  <c r="AZ208" i="4" s="1"/>
  <c r="AZ209" i="4" s="1"/>
  <c r="AZ210" i="4" s="1"/>
  <c r="AZ211" i="4" s="1"/>
  <c r="AZ212" i="4" s="1"/>
  <c r="AZ213" i="4" s="1"/>
  <c r="AZ214" i="4" s="1"/>
  <c r="AZ215" i="4" s="1"/>
  <c r="AZ216" i="4" s="1"/>
  <c r="AZ217" i="4" s="1"/>
  <c r="AZ218" i="4" s="1"/>
  <c r="AZ219" i="4" s="1"/>
  <c r="AZ220" i="4" s="1"/>
  <c r="AZ221" i="4" s="1"/>
  <c r="AZ222" i="4" s="1"/>
  <c r="AZ223" i="4" s="1"/>
  <c r="AZ224" i="4" s="1"/>
  <c r="AZ225" i="4" s="1"/>
  <c r="AZ226" i="4" s="1"/>
  <c r="AZ227" i="4" s="1"/>
  <c r="AZ228" i="4" s="1"/>
  <c r="AZ229" i="4" s="1"/>
  <c r="AZ230" i="4" s="1"/>
  <c r="AZ231" i="4" s="1"/>
  <c r="AZ232" i="4" s="1"/>
  <c r="AZ233" i="4" s="1"/>
  <c r="AZ234" i="4" s="1"/>
  <c r="AZ235" i="4" s="1"/>
  <c r="AZ236" i="4" s="1"/>
  <c r="AZ237" i="4" s="1"/>
  <c r="AZ238" i="4" s="1"/>
  <c r="AZ239" i="4" s="1"/>
  <c r="AZ240" i="4" s="1"/>
  <c r="AZ241" i="4" s="1"/>
  <c r="AZ242" i="4" s="1"/>
  <c r="AZ243" i="4" s="1"/>
  <c r="AZ244" i="4" s="1"/>
  <c r="AZ245" i="4" s="1"/>
  <c r="AZ246" i="4" s="1"/>
  <c r="AZ247" i="4" s="1"/>
  <c r="AZ248" i="4" s="1"/>
  <c r="AZ249" i="4" s="1"/>
  <c r="AZ250" i="4" s="1"/>
  <c r="AZ251" i="4" s="1"/>
  <c r="AZ252" i="4" s="1"/>
  <c r="AZ253" i="4" s="1"/>
  <c r="AZ254" i="4" s="1"/>
  <c r="AZ255" i="4" s="1"/>
  <c r="AZ256" i="4" s="1"/>
  <c r="AZ257" i="4" s="1"/>
  <c r="AZ258" i="4" s="1"/>
  <c r="AZ259" i="4" s="1"/>
  <c r="AZ260" i="4" s="1"/>
  <c r="AZ261" i="4" s="1"/>
  <c r="AZ262" i="4" s="1"/>
  <c r="AZ263" i="4" s="1"/>
  <c r="AZ264" i="4" s="1"/>
  <c r="AZ265" i="4" s="1"/>
  <c r="AZ266" i="4" s="1"/>
  <c r="AZ267" i="4" s="1"/>
  <c r="AZ268" i="4" s="1"/>
  <c r="AZ269" i="4" s="1"/>
  <c r="AZ270" i="4" s="1"/>
  <c r="AZ271" i="4" s="1"/>
  <c r="AZ272" i="4" s="1"/>
  <c r="AZ273" i="4" s="1"/>
  <c r="AZ274" i="4" s="1"/>
  <c r="AZ275" i="4" s="1"/>
  <c r="AZ276" i="4" s="1"/>
  <c r="AZ277" i="4" s="1"/>
  <c r="AZ278" i="4" s="1"/>
  <c r="AZ279" i="4" s="1"/>
  <c r="AZ280" i="4" s="1"/>
  <c r="AZ281" i="4" s="1"/>
  <c r="AZ282" i="4" s="1"/>
  <c r="AZ283" i="4" s="1"/>
  <c r="AZ284" i="4" s="1"/>
  <c r="AZ285" i="4" s="1"/>
  <c r="AZ286" i="4" s="1"/>
  <c r="AZ287" i="4" s="1"/>
  <c r="AZ288" i="4" s="1"/>
  <c r="AZ289" i="4" s="1"/>
  <c r="AZ290" i="4" s="1"/>
  <c r="AZ291" i="4" s="1"/>
  <c r="AZ292" i="4" s="1"/>
  <c r="AZ293" i="4" s="1"/>
  <c r="AZ294" i="4" s="1"/>
  <c r="AZ295" i="4" s="1"/>
  <c r="AZ296" i="4" s="1"/>
  <c r="AZ297" i="4" s="1"/>
  <c r="AZ298" i="4" s="1"/>
  <c r="AZ299" i="4" s="1"/>
  <c r="AZ300" i="4" s="1"/>
  <c r="AZ301" i="4" s="1"/>
  <c r="AZ302" i="4" s="1"/>
  <c r="AZ303" i="4" s="1"/>
  <c r="AZ304" i="4" s="1"/>
  <c r="AZ305" i="4" s="1"/>
  <c r="AZ306" i="4" s="1"/>
  <c r="AZ307" i="4" s="1"/>
  <c r="AZ308" i="4" s="1"/>
  <c r="AZ309" i="4" s="1"/>
  <c r="AZ310" i="4" s="1"/>
  <c r="AZ311" i="4" s="1"/>
  <c r="AZ312" i="4" s="1"/>
  <c r="AZ313" i="4" s="1"/>
  <c r="AZ314" i="4" s="1"/>
  <c r="AZ315" i="4" s="1"/>
  <c r="AZ316" i="4" s="1"/>
  <c r="AZ317" i="4" s="1"/>
  <c r="AZ318" i="4" s="1"/>
  <c r="AZ319" i="4" s="1"/>
  <c r="AZ320" i="4" s="1"/>
  <c r="AZ321" i="4" s="1"/>
  <c r="AZ322" i="4" s="1"/>
  <c r="AZ323" i="4" s="1"/>
  <c r="AZ324" i="4" s="1"/>
  <c r="AZ325" i="4" s="1"/>
  <c r="AZ326" i="4" s="1"/>
  <c r="AZ327" i="4" s="1"/>
  <c r="AZ328" i="4" s="1"/>
  <c r="AZ329" i="4" s="1"/>
  <c r="AZ330" i="4" s="1"/>
  <c r="AZ331" i="4" s="1"/>
  <c r="AZ332" i="4" s="1"/>
  <c r="AZ333" i="4" s="1"/>
  <c r="AZ334" i="4" s="1"/>
  <c r="AZ335" i="4" s="1"/>
  <c r="AZ336" i="4" s="1"/>
  <c r="AZ337" i="4" s="1"/>
  <c r="AZ338" i="4" s="1"/>
  <c r="AZ339" i="4" s="1"/>
  <c r="AZ340" i="4" s="1"/>
  <c r="AZ341" i="4" s="1"/>
  <c r="AZ342" i="4" s="1"/>
  <c r="AZ343" i="4" s="1"/>
  <c r="AZ344" i="4" s="1"/>
  <c r="AZ345" i="4" s="1"/>
  <c r="AZ346" i="4" s="1"/>
  <c r="AZ347" i="4" s="1"/>
  <c r="AZ348" i="4" s="1"/>
  <c r="AZ349" i="4" s="1"/>
  <c r="AZ350" i="4" s="1"/>
  <c r="AZ351" i="4" s="1"/>
  <c r="AZ352" i="4" s="1"/>
  <c r="AZ353" i="4" s="1"/>
  <c r="AZ354" i="4" s="1"/>
  <c r="AZ355" i="4" s="1"/>
  <c r="AZ356" i="4" s="1"/>
  <c r="AZ357" i="4" s="1"/>
  <c r="AZ358" i="4" s="1"/>
  <c r="AZ359" i="4" s="1"/>
  <c r="AZ360" i="4" s="1"/>
  <c r="AZ361" i="4" s="1"/>
  <c r="AZ362" i="4" s="1"/>
  <c r="AZ363" i="4" s="1"/>
  <c r="AZ364" i="4" s="1"/>
  <c r="AZ365" i="4" s="1"/>
  <c r="AZ366" i="4" s="1"/>
  <c r="AZ367" i="4" s="1"/>
  <c r="AZ368" i="4" s="1"/>
  <c r="AZ369" i="4" s="1"/>
  <c r="AZ370" i="4" s="1"/>
  <c r="AZ371" i="4" s="1"/>
  <c r="AZ372" i="4" s="1"/>
  <c r="AZ373" i="4" s="1"/>
  <c r="AZ374" i="4" s="1"/>
  <c r="AZ375" i="4" s="1"/>
  <c r="AZ376" i="4" s="1"/>
  <c r="AZ377" i="4" s="1"/>
  <c r="AZ378" i="4" s="1"/>
  <c r="AZ379" i="4" s="1"/>
  <c r="AZ380" i="4" s="1"/>
  <c r="AZ381" i="4" s="1"/>
  <c r="AZ382" i="4" s="1"/>
  <c r="AZ383" i="4" s="1"/>
  <c r="AZ384" i="4" s="1"/>
  <c r="AZ385" i="4" s="1"/>
  <c r="AZ386" i="4" s="1"/>
  <c r="AZ387" i="4" s="1"/>
  <c r="AZ388" i="4" s="1"/>
  <c r="AZ389" i="4" s="1"/>
  <c r="AZ390" i="4" s="1"/>
  <c r="AZ391" i="4" s="1"/>
  <c r="AZ392" i="4" s="1"/>
  <c r="AZ393" i="4" s="1"/>
  <c r="AZ394" i="4" s="1"/>
  <c r="AZ395" i="4" s="1"/>
  <c r="AZ396" i="4" s="1"/>
  <c r="AZ397" i="4" s="1"/>
  <c r="AZ398" i="4" s="1"/>
  <c r="AZ399" i="4" s="1"/>
  <c r="AZ400" i="4" s="1"/>
  <c r="AZ401" i="4" s="1"/>
  <c r="AZ402" i="4" s="1"/>
  <c r="AZ403" i="4" s="1"/>
  <c r="AZ404" i="4" s="1"/>
  <c r="AZ405" i="4" s="1"/>
  <c r="AZ406" i="4" s="1"/>
  <c r="AZ407" i="4" s="1"/>
  <c r="AZ408" i="4" s="1"/>
  <c r="AZ409" i="4" s="1"/>
  <c r="AZ410" i="4" s="1"/>
  <c r="AZ411" i="4" s="1"/>
  <c r="AZ412" i="4" s="1"/>
</calcChain>
</file>

<file path=xl/sharedStrings.xml><?xml version="1.0" encoding="utf-8"?>
<sst xmlns="http://schemas.openxmlformats.org/spreadsheetml/2006/main" count="41" uniqueCount="20">
  <si>
    <t>time</t>
  </si>
  <si>
    <t xml:space="preserve"> T@1280</t>
  </si>
  <si>
    <t>7pt smooth</t>
  </si>
  <si>
    <t>7pt1deriv</t>
  </si>
  <si>
    <t>T@1120</t>
  </si>
  <si>
    <t>T@960</t>
  </si>
  <si>
    <t>T@800</t>
  </si>
  <si>
    <t>T@640</t>
  </si>
  <si>
    <t>T@480</t>
  </si>
  <si>
    <t>T@320</t>
  </si>
  <si>
    <t>T@160</t>
  </si>
  <si>
    <t>H@1280</t>
  </si>
  <si>
    <t>H@1120</t>
  </si>
  <si>
    <t>H@960</t>
  </si>
  <si>
    <t>H@800</t>
  </si>
  <si>
    <t>H@640</t>
  </si>
  <si>
    <t>H@480</t>
  </si>
  <si>
    <t>H@320</t>
  </si>
  <si>
    <t>H@160</t>
  </si>
  <si>
    <t>cumHtfl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</si>
</sst>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.00_)"/>
    <numFmt numFmtId="166" formatCode="0.000_)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165" fontId="0" fillId="0" borderId="0" xfId="0" applyNumberFormat="1" applyProtection="1"/>
    <xf numFmtId="166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Heat Flux at 800 cm</a:t>
            </a:r>
          </a:p>
        </c:rich>
      </c:tx>
      <c:layout>
        <c:manualLayout>
          <c:xMode val="edge"/>
          <c:yMode val="edge"/>
          <c:x val="0.3951165371809101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63041065482792E-2"/>
          <c:y val="0.10929853181076672"/>
          <c:w val="0.81132075471698117"/>
          <c:h val="0.85644371941272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Sheet1!$AZ$1</c:f>
              <c:strCache>
                <c:ptCount val="1"/>
                <c:pt idx="0">
                  <c:v>cumHtfl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Mode val="edge"/>
                  <c:yMode val="edge"/>
                  <c:x val="0.20976692563817981"/>
                  <c:y val="0.2218597063621533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Sheet1!$AQ$2:$AQ$412</c:f>
              <c:numCache>
                <c:formatCode>General</c:formatCode>
                <c:ptCount val="411"/>
                <c:pt idx="0">
                  <c:v>1962.7938356164384</c:v>
                </c:pt>
                <c:pt idx="1">
                  <c:v>1962.8773972602739</c:v>
                </c:pt>
                <c:pt idx="2">
                  <c:v>1962.9609589041097</c:v>
                </c:pt>
                <c:pt idx="3">
                  <c:v>1963.0417808219179</c:v>
                </c:pt>
                <c:pt idx="4">
                  <c:v>1963.1253424657534</c:v>
                </c:pt>
                <c:pt idx="5">
                  <c:v>1963.208904109589</c:v>
                </c:pt>
                <c:pt idx="6">
                  <c:v>1963.2924657534247</c:v>
                </c:pt>
                <c:pt idx="7">
                  <c:v>1963.3760273972603</c:v>
                </c:pt>
                <c:pt idx="8">
                  <c:v>1963.4595890410958</c:v>
                </c:pt>
                <c:pt idx="9">
                  <c:v>1963.5431506849316</c:v>
                </c:pt>
                <c:pt idx="10">
                  <c:v>1963.6267123287671</c:v>
                </c:pt>
                <c:pt idx="11">
                  <c:v>1963.7102739726026</c:v>
                </c:pt>
                <c:pt idx="12">
                  <c:v>1963.7938356164384</c:v>
                </c:pt>
                <c:pt idx="13">
                  <c:v>1963.8773972602739</c:v>
                </c:pt>
                <c:pt idx="14">
                  <c:v>1963.9609589041097</c:v>
                </c:pt>
                <c:pt idx="15">
                  <c:v>1964.0417808219179</c:v>
                </c:pt>
                <c:pt idx="16">
                  <c:v>1964.1253424657534</c:v>
                </c:pt>
                <c:pt idx="17">
                  <c:v>1964.208904109589</c:v>
                </c:pt>
                <c:pt idx="18">
                  <c:v>1964.2924657534247</c:v>
                </c:pt>
                <c:pt idx="19">
                  <c:v>1964.3760273972603</c:v>
                </c:pt>
                <c:pt idx="20">
                  <c:v>1964.4595890410958</c:v>
                </c:pt>
                <c:pt idx="21">
                  <c:v>1964.5431506849316</c:v>
                </c:pt>
                <c:pt idx="22">
                  <c:v>1964.6267123287671</c:v>
                </c:pt>
                <c:pt idx="23">
                  <c:v>1964.7102739726026</c:v>
                </c:pt>
                <c:pt idx="24">
                  <c:v>1964.7938356164384</c:v>
                </c:pt>
                <c:pt idx="25">
                  <c:v>1964.8773972602739</c:v>
                </c:pt>
                <c:pt idx="26">
                  <c:v>1964.9609589041097</c:v>
                </c:pt>
                <c:pt idx="27">
                  <c:v>1965.0417808219179</c:v>
                </c:pt>
                <c:pt idx="28">
                  <c:v>1965.1253424657534</c:v>
                </c:pt>
                <c:pt idx="29">
                  <c:v>1965.208904109589</c:v>
                </c:pt>
                <c:pt idx="30">
                  <c:v>1965.2924657534247</c:v>
                </c:pt>
                <c:pt idx="31">
                  <c:v>1965.3760273972603</c:v>
                </c:pt>
                <c:pt idx="32">
                  <c:v>1965.4595890410958</c:v>
                </c:pt>
                <c:pt idx="33">
                  <c:v>1965.5431506849316</c:v>
                </c:pt>
                <c:pt idx="34">
                  <c:v>1965.6267123287671</c:v>
                </c:pt>
                <c:pt idx="35">
                  <c:v>1965.7102739726026</c:v>
                </c:pt>
                <c:pt idx="36">
                  <c:v>1965.7938356164384</c:v>
                </c:pt>
                <c:pt idx="37">
                  <c:v>1965.8773972602739</c:v>
                </c:pt>
                <c:pt idx="38">
                  <c:v>1965.9609589041097</c:v>
                </c:pt>
                <c:pt idx="39">
                  <c:v>1966.0417808219179</c:v>
                </c:pt>
                <c:pt idx="40">
                  <c:v>1966.1253424657534</c:v>
                </c:pt>
                <c:pt idx="41">
                  <c:v>1966.208904109589</c:v>
                </c:pt>
                <c:pt idx="42">
                  <c:v>1966.2924657534247</c:v>
                </c:pt>
                <c:pt idx="43">
                  <c:v>1966.3760273972603</c:v>
                </c:pt>
                <c:pt idx="44">
                  <c:v>1966.4595890410958</c:v>
                </c:pt>
                <c:pt idx="45">
                  <c:v>1966.5431506849316</c:v>
                </c:pt>
                <c:pt idx="46">
                  <c:v>1966.6267123287671</c:v>
                </c:pt>
                <c:pt idx="47">
                  <c:v>1966.7102739726026</c:v>
                </c:pt>
                <c:pt idx="48">
                  <c:v>1966.7938356164384</c:v>
                </c:pt>
                <c:pt idx="49">
                  <c:v>1966.8773972602739</c:v>
                </c:pt>
                <c:pt idx="50">
                  <c:v>1966.9609589041097</c:v>
                </c:pt>
                <c:pt idx="51">
                  <c:v>1967.0417808219179</c:v>
                </c:pt>
                <c:pt idx="52">
                  <c:v>1967.1253424657534</c:v>
                </c:pt>
                <c:pt idx="53">
                  <c:v>1967.208904109589</c:v>
                </c:pt>
                <c:pt idx="54">
                  <c:v>1967.2924657534247</c:v>
                </c:pt>
                <c:pt idx="55">
                  <c:v>1967.3760273972603</c:v>
                </c:pt>
                <c:pt idx="56">
                  <c:v>1967.4595890410958</c:v>
                </c:pt>
                <c:pt idx="57">
                  <c:v>1967.5431506849316</c:v>
                </c:pt>
                <c:pt idx="58">
                  <c:v>1967.6267123287671</c:v>
                </c:pt>
                <c:pt idx="59">
                  <c:v>1967.7102739726026</c:v>
                </c:pt>
                <c:pt idx="60">
                  <c:v>1967.7938356164384</c:v>
                </c:pt>
                <c:pt idx="61">
                  <c:v>1967.8773972602739</c:v>
                </c:pt>
                <c:pt idx="62">
                  <c:v>1967.9609589041097</c:v>
                </c:pt>
                <c:pt idx="63">
                  <c:v>1968.0417808219179</c:v>
                </c:pt>
                <c:pt idx="64">
                  <c:v>1968.1253424657534</c:v>
                </c:pt>
                <c:pt idx="65">
                  <c:v>1968.208904109589</c:v>
                </c:pt>
                <c:pt idx="66">
                  <c:v>1968.2924657534247</c:v>
                </c:pt>
                <c:pt idx="67">
                  <c:v>1968.3760273972603</c:v>
                </c:pt>
                <c:pt idx="68">
                  <c:v>1968.4595890410958</c:v>
                </c:pt>
                <c:pt idx="69">
                  <c:v>1968.5431506849316</c:v>
                </c:pt>
                <c:pt idx="70">
                  <c:v>1968.6267123287671</c:v>
                </c:pt>
                <c:pt idx="71">
                  <c:v>1968.7102739726026</c:v>
                </c:pt>
                <c:pt idx="72">
                  <c:v>1968.7938356164384</c:v>
                </c:pt>
                <c:pt idx="73">
                  <c:v>1968.8773972602739</c:v>
                </c:pt>
                <c:pt idx="74">
                  <c:v>1968.9609589041097</c:v>
                </c:pt>
                <c:pt idx="75">
                  <c:v>1969.0417808219179</c:v>
                </c:pt>
                <c:pt idx="76">
                  <c:v>1969.1253424657534</c:v>
                </c:pt>
                <c:pt idx="77">
                  <c:v>1969.208904109589</c:v>
                </c:pt>
                <c:pt idx="78">
                  <c:v>1969.2924657534247</c:v>
                </c:pt>
                <c:pt idx="79">
                  <c:v>1969.3760273972603</c:v>
                </c:pt>
                <c:pt idx="80">
                  <c:v>1969.4595890410958</c:v>
                </c:pt>
                <c:pt idx="81">
                  <c:v>1969.5431506849316</c:v>
                </c:pt>
                <c:pt idx="82">
                  <c:v>1969.6267123287671</c:v>
                </c:pt>
                <c:pt idx="83">
                  <c:v>1969.7102739726026</c:v>
                </c:pt>
                <c:pt idx="84">
                  <c:v>1969.7938356164384</c:v>
                </c:pt>
                <c:pt idx="85">
                  <c:v>1969.8773972602739</c:v>
                </c:pt>
                <c:pt idx="86">
                  <c:v>1969.9609589041097</c:v>
                </c:pt>
                <c:pt idx="87">
                  <c:v>1970.0417808219179</c:v>
                </c:pt>
                <c:pt idx="88">
                  <c:v>1970.1253424657534</c:v>
                </c:pt>
                <c:pt idx="89">
                  <c:v>1970.208904109589</c:v>
                </c:pt>
                <c:pt idx="90">
                  <c:v>1970.2924657534247</c:v>
                </c:pt>
                <c:pt idx="91">
                  <c:v>1970.3760273972603</c:v>
                </c:pt>
                <c:pt idx="92">
                  <c:v>1970.4595890410958</c:v>
                </c:pt>
                <c:pt idx="93">
                  <c:v>1970.5431506849316</c:v>
                </c:pt>
                <c:pt idx="94">
                  <c:v>1970.6267123287671</c:v>
                </c:pt>
                <c:pt idx="95">
                  <c:v>1970.7102739726026</c:v>
                </c:pt>
                <c:pt idx="96">
                  <c:v>1970.7938356164384</c:v>
                </c:pt>
                <c:pt idx="97">
                  <c:v>1970.8773972602739</c:v>
                </c:pt>
                <c:pt idx="98">
                  <c:v>1970.9609589041097</c:v>
                </c:pt>
                <c:pt idx="99">
                  <c:v>1971.0417808219179</c:v>
                </c:pt>
                <c:pt idx="100">
                  <c:v>1971.1253424657534</c:v>
                </c:pt>
                <c:pt idx="101">
                  <c:v>1971.208904109589</c:v>
                </c:pt>
                <c:pt idx="102">
                  <c:v>1971.2924657534247</c:v>
                </c:pt>
                <c:pt idx="103">
                  <c:v>1971.3760273972603</c:v>
                </c:pt>
                <c:pt idx="104">
                  <c:v>1971.4595890410958</c:v>
                </c:pt>
                <c:pt idx="105">
                  <c:v>1971.5431506849316</c:v>
                </c:pt>
                <c:pt idx="106">
                  <c:v>1971.6267123287671</c:v>
                </c:pt>
                <c:pt idx="107">
                  <c:v>1971.7102739726026</c:v>
                </c:pt>
                <c:pt idx="108">
                  <c:v>1971.7938356164384</c:v>
                </c:pt>
                <c:pt idx="109">
                  <c:v>1971.8773972602739</c:v>
                </c:pt>
                <c:pt idx="110">
                  <c:v>1971.9609589041097</c:v>
                </c:pt>
                <c:pt idx="111">
                  <c:v>1972.0417808219179</c:v>
                </c:pt>
                <c:pt idx="112">
                  <c:v>1972.1253424657534</c:v>
                </c:pt>
                <c:pt idx="113">
                  <c:v>1972.208904109589</c:v>
                </c:pt>
                <c:pt idx="114">
                  <c:v>1972.2924657534247</c:v>
                </c:pt>
                <c:pt idx="115">
                  <c:v>1972.3760273972603</c:v>
                </c:pt>
                <c:pt idx="116">
                  <c:v>1972.4595890410958</c:v>
                </c:pt>
                <c:pt idx="117">
                  <c:v>1972.5431506849316</c:v>
                </c:pt>
                <c:pt idx="118">
                  <c:v>1972.6267123287671</c:v>
                </c:pt>
                <c:pt idx="119">
                  <c:v>1972.7102739726026</c:v>
                </c:pt>
                <c:pt idx="120">
                  <c:v>1972.7938356164384</c:v>
                </c:pt>
                <c:pt idx="121">
                  <c:v>1972.8773972602739</c:v>
                </c:pt>
                <c:pt idx="122">
                  <c:v>1972.9609589041097</c:v>
                </c:pt>
                <c:pt idx="123">
                  <c:v>1973.0417808219179</c:v>
                </c:pt>
                <c:pt idx="124">
                  <c:v>1973.1253424657534</c:v>
                </c:pt>
                <c:pt idx="125">
                  <c:v>1973.208904109589</c:v>
                </c:pt>
                <c:pt idx="126">
                  <c:v>1973.2924657534247</c:v>
                </c:pt>
                <c:pt idx="127">
                  <c:v>1973.3760273972603</c:v>
                </c:pt>
                <c:pt idx="128">
                  <c:v>1973.4595890410958</c:v>
                </c:pt>
                <c:pt idx="129">
                  <c:v>1973.5431506849316</c:v>
                </c:pt>
                <c:pt idx="130">
                  <c:v>1973.6267123287671</c:v>
                </c:pt>
                <c:pt idx="131">
                  <c:v>1973.7102739726026</c:v>
                </c:pt>
                <c:pt idx="132">
                  <c:v>1973.7938356164384</c:v>
                </c:pt>
                <c:pt idx="133">
                  <c:v>1973.8773972602739</c:v>
                </c:pt>
                <c:pt idx="134">
                  <c:v>1973.9609589041097</c:v>
                </c:pt>
                <c:pt idx="135">
                  <c:v>1974.0417808219179</c:v>
                </c:pt>
                <c:pt idx="136">
                  <c:v>1974.1253424657534</c:v>
                </c:pt>
                <c:pt idx="137">
                  <c:v>1974.208904109589</c:v>
                </c:pt>
                <c:pt idx="138">
                  <c:v>1974.2924657534247</c:v>
                </c:pt>
                <c:pt idx="139">
                  <c:v>1974.3760273972603</c:v>
                </c:pt>
                <c:pt idx="140">
                  <c:v>1974.4595890410958</c:v>
                </c:pt>
                <c:pt idx="141">
                  <c:v>1974.5431506849316</c:v>
                </c:pt>
                <c:pt idx="142">
                  <c:v>1974.6267123287671</c:v>
                </c:pt>
                <c:pt idx="143">
                  <c:v>1974.7102739726026</c:v>
                </c:pt>
                <c:pt idx="144">
                  <c:v>1974.7938356164384</c:v>
                </c:pt>
                <c:pt idx="145">
                  <c:v>1974.8773972602739</c:v>
                </c:pt>
                <c:pt idx="146">
                  <c:v>1974.9609589041097</c:v>
                </c:pt>
                <c:pt idx="147">
                  <c:v>1975.0417808219179</c:v>
                </c:pt>
                <c:pt idx="148">
                  <c:v>1975.1253424657534</c:v>
                </c:pt>
                <c:pt idx="149">
                  <c:v>1975.208904109589</c:v>
                </c:pt>
                <c:pt idx="150">
                  <c:v>1975.2924657534247</c:v>
                </c:pt>
                <c:pt idx="151">
                  <c:v>1975.3760273972603</c:v>
                </c:pt>
                <c:pt idx="152">
                  <c:v>1975.4595890410958</c:v>
                </c:pt>
                <c:pt idx="153">
                  <c:v>1975.5431506849316</c:v>
                </c:pt>
                <c:pt idx="154">
                  <c:v>1975.6267123287671</c:v>
                </c:pt>
                <c:pt idx="155">
                  <c:v>1975.7102739726026</c:v>
                </c:pt>
                <c:pt idx="156">
                  <c:v>1975.7938356164384</c:v>
                </c:pt>
                <c:pt idx="157">
                  <c:v>1975.8773972602739</c:v>
                </c:pt>
                <c:pt idx="158">
                  <c:v>1975.9609589041097</c:v>
                </c:pt>
                <c:pt idx="159">
                  <c:v>1976.0417808219179</c:v>
                </c:pt>
                <c:pt idx="160">
                  <c:v>1976.1253424657534</c:v>
                </c:pt>
                <c:pt idx="161">
                  <c:v>1976.208904109589</c:v>
                </c:pt>
                <c:pt idx="162">
                  <c:v>1976.2924657534247</c:v>
                </c:pt>
                <c:pt idx="163">
                  <c:v>1976.3760273972603</c:v>
                </c:pt>
                <c:pt idx="164">
                  <c:v>1976.4595890410958</c:v>
                </c:pt>
                <c:pt idx="165">
                  <c:v>1976.5431506849316</c:v>
                </c:pt>
                <c:pt idx="166">
                  <c:v>1976.6267123287671</c:v>
                </c:pt>
                <c:pt idx="167">
                  <c:v>1976.7102739726026</c:v>
                </c:pt>
                <c:pt idx="168">
                  <c:v>1976.7938356164384</c:v>
                </c:pt>
                <c:pt idx="169">
                  <c:v>1976.8773972602739</c:v>
                </c:pt>
                <c:pt idx="170">
                  <c:v>1976.9609589041097</c:v>
                </c:pt>
                <c:pt idx="171">
                  <c:v>1977.0417808219179</c:v>
                </c:pt>
                <c:pt idx="172">
                  <c:v>1977.1253424657534</c:v>
                </c:pt>
                <c:pt idx="173">
                  <c:v>1977.208904109589</c:v>
                </c:pt>
                <c:pt idx="174">
                  <c:v>1977.2924657534247</c:v>
                </c:pt>
                <c:pt idx="175">
                  <c:v>1977.3760273972603</c:v>
                </c:pt>
                <c:pt idx="176">
                  <c:v>1977.4595890410958</c:v>
                </c:pt>
                <c:pt idx="177">
                  <c:v>1977.5431506849316</c:v>
                </c:pt>
                <c:pt idx="178">
                  <c:v>1977.6267123287671</c:v>
                </c:pt>
                <c:pt idx="179">
                  <c:v>1977.7102739726026</c:v>
                </c:pt>
                <c:pt idx="180">
                  <c:v>1977.7938356164384</c:v>
                </c:pt>
                <c:pt idx="181">
                  <c:v>1977.8773972602739</c:v>
                </c:pt>
                <c:pt idx="182">
                  <c:v>1977.9609589041097</c:v>
                </c:pt>
                <c:pt idx="183">
                  <c:v>1978.0417808219179</c:v>
                </c:pt>
                <c:pt idx="184">
                  <c:v>1978.1253424657534</c:v>
                </c:pt>
                <c:pt idx="185">
                  <c:v>1978.208904109589</c:v>
                </c:pt>
                <c:pt idx="186">
                  <c:v>1978.2924657534247</c:v>
                </c:pt>
                <c:pt idx="187">
                  <c:v>1978.3760273972603</c:v>
                </c:pt>
                <c:pt idx="188">
                  <c:v>1978.4595890410958</c:v>
                </c:pt>
                <c:pt idx="189">
                  <c:v>1978.5431506849316</c:v>
                </c:pt>
                <c:pt idx="190">
                  <c:v>1978.6267123287671</c:v>
                </c:pt>
                <c:pt idx="191">
                  <c:v>1978.7102739726026</c:v>
                </c:pt>
                <c:pt idx="192">
                  <c:v>1978.7938356164384</c:v>
                </c:pt>
                <c:pt idx="193">
                  <c:v>1978.8773972602739</c:v>
                </c:pt>
                <c:pt idx="194">
                  <c:v>1978.9609589041097</c:v>
                </c:pt>
                <c:pt idx="195">
                  <c:v>1979.0417808219179</c:v>
                </c:pt>
                <c:pt idx="196">
                  <c:v>1979.1253424657534</c:v>
                </c:pt>
                <c:pt idx="197">
                  <c:v>1979.208904109589</c:v>
                </c:pt>
                <c:pt idx="198">
                  <c:v>1979.2924657534247</c:v>
                </c:pt>
                <c:pt idx="199">
                  <c:v>1979.3760273972603</c:v>
                </c:pt>
                <c:pt idx="200">
                  <c:v>1979.4595890410958</c:v>
                </c:pt>
                <c:pt idx="201">
                  <c:v>1979.5431506849316</c:v>
                </c:pt>
                <c:pt idx="202">
                  <c:v>1979.6267123287671</c:v>
                </c:pt>
                <c:pt idx="203">
                  <c:v>1979.7102739726026</c:v>
                </c:pt>
                <c:pt idx="204">
                  <c:v>1979.7938356164384</c:v>
                </c:pt>
                <c:pt idx="205">
                  <c:v>1979.8773972602739</c:v>
                </c:pt>
                <c:pt idx="206">
                  <c:v>1979.9609589041097</c:v>
                </c:pt>
                <c:pt idx="207">
                  <c:v>1980.0417808219179</c:v>
                </c:pt>
                <c:pt idx="208">
                  <c:v>1980.1253424657534</c:v>
                </c:pt>
                <c:pt idx="209">
                  <c:v>1980.208904109589</c:v>
                </c:pt>
                <c:pt idx="210">
                  <c:v>1980.2924657534247</c:v>
                </c:pt>
                <c:pt idx="211">
                  <c:v>1980.3760273972603</c:v>
                </c:pt>
                <c:pt idx="212">
                  <c:v>1980.4595890410958</c:v>
                </c:pt>
                <c:pt idx="213">
                  <c:v>1980.5431506849316</c:v>
                </c:pt>
                <c:pt idx="214">
                  <c:v>1980.6267123287671</c:v>
                </c:pt>
                <c:pt idx="215">
                  <c:v>1980.7102739726026</c:v>
                </c:pt>
                <c:pt idx="216">
                  <c:v>1980.7938356164384</c:v>
                </c:pt>
                <c:pt idx="217">
                  <c:v>1980.8773972602739</c:v>
                </c:pt>
                <c:pt idx="218">
                  <c:v>1980.9609589041097</c:v>
                </c:pt>
                <c:pt idx="219">
                  <c:v>1981.0417808219179</c:v>
                </c:pt>
                <c:pt idx="220">
                  <c:v>1981.1253424657534</c:v>
                </c:pt>
                <c:pt idx="221">
                  <c:v>1981.208904109589</c:v>
                </c:pt>
                <c:pt idx="222">
                  <c:v>1981.2924657534247</c:v>
                </c:pt>
                <c:pt idx="223">
                  <c:v>1981.3760273972603</c:v>
                </c:pt>
                <c:pt idx="224">
                  <c:v>1981.4595890410958</c:v>
                </c:pt>
                <c:pt idx="225">
                  <c:v>1981.5431506849316</c:v>
                </c:pt>
                <c:pt idx="226">
                  <c:v>1981.6267123287671</c:v>
                </c:pt>
                <c:pt idx="227">
                  <c:v>1981.7102739726026</c:v>
                </c:pt>
                <c:pt idx="228">
                  <c:v>1981.7938356164384</c:v>
                </c:pt>
                <c:pt idx="229">
                  <c:v>1981.8773972602739</c:v>
                </c:pt>
                <c:pt idx="230">
                  <c:v>1981.9609589041097</c:v>
                </c:pt>
                <c:pt idx="231">
                  <c:v>1982.0417808219179</c:v>
                </c:pt>
                <c:pt idx="232">
                  <c:v>1982.1253424657534</c:v>
                </c:pt>
                <c:pt idx="233">
                  <c:v>1982.208904109589</c:v>
                </c:pt>
                <c:pt idx="234">
                  <c:v>1982.2924657534247</c:v>
                </c:pt>
                <c:pt idx="235">
                  <c:v>1982.3760273972603</c:v>
                </c:pt>
                <c:pt idx="236">
                  <c:v>1982.4595890410958</c:v>
                </c:pt>
                <c:pt idx="237">
                  <c:v>1982.5431506849316</c:v>
                </c:pt>
                <c:pt idx="238">
                  <c:v>1982.6267123287671</c:v>
                </c:pt>
                <c:pt idx="239">
                  <c:v>1982.7102739726026</c:v>
                </c:pt>
                <c:pt idx="240">
                  <c:v>1982.7938356164384</c:v>
                </c:pt>
                <c:pt idx="241">
                  <c:v>1982.8773972602739</c:v>
                </c:pt>
                <c:pt idx="242">
                  <c:v>1982.9609589041097</c:v>
                </c:pt>
                <c:pt idx="243">
                  <c:v>1983.0417808219179</c:v>
                </c:pt>
                <c:pt idx="244">
                  <c:v>1983.1253424657534</c:v>
                </c:pt>
                <c:pt idx="245">
                  <c:v>1983.208904109589</c:v>
                </c:pt>
                <c:pt idx="246">
                  <c:v>1983.2924657534247</c:v>
                </c:pt>
                <c:pt idx="247">
                  <c:v>1983.3760273972603</c:v>
                </c:pt>
                <c:pt idx="248">
                  <c:v>1983.4595890410958</c:v>
                </c:pt>
                <c:pt idx="249">
                  <c:v>1983.5431506849316</c:v>
                </c:pt>
                <c:pt idx="250">
                  <c:v>1983.6267123287671</c:v>
                </c:pt>
                <c:pt idx="251">
                  <c:v>1983.7102739726026</c:v>
                </c:pt>
                <c:pt idx="252">
                  <c:v>1983.7938356164384</c:v>
                </c:pt>
                <c:pt idx="253">
                  <c:v>1983.8773972602739</c:v>
                </c:pt>
                <c:pt idx="254">
                  <c:v>1983.9609589041097</c:v>
                </c:pt>
                <c:pt idx="255">
                  <c:v>1984.0833333333333</c:v>
                </c:pt>
                <c:pt idx="256">
                  <c:v>1984.1666666666667</c:v>
                </c:pt>
                <c:pt idx="257">
                  <c:v>1984.25</c:v>
                </c:pt>
                <c:pt idx="258">
                  <c:v>1984.3333333333333</c:v>
                </c:pt>
                <c:pt idx="259">
                  <c:v>1984.4166666666667</c:v>
                </c:pt>
                <c:pt idx="260">
                  <c:v>1984.5</c:v>
                </c:pt>
                <c:pt idx="261">
                  <c:v>1984.5833333333333</c:v>
                </c:pt>
                <c:pt idx="262">
                  <c:v>1984.6666666666667</c:v>
                </c:pt>
                <c:pt idx="263">
                  <c:v>1984.75</c:v>
                </c:pt>
                <c:pt idx="264">
                  <c:v>1984.8333333333333</c:v>
                </c:pt>
                <c:pt idx="265">
                  <c:v>1984.9166666666667</c:v>
                </c:pt>
                <c:pt idx="266">
                  <c:v>1985</c:v>
                </c:pt>
                <c:pt idx="267">
                  <c:v>1985.0833333333333</c:v>
                </c:pt>
                <c:pt idx="268">
                  <c:v>1985.1666666666667</c:v>
                </c:pt>
                <c:pt idx="269">
                  <c:v>1985.25</c:v>
                </c:pt>
                <c:pt idx="270">
                  <c:v>1985.3333333333333</c:v>
                </c:pt>
                <c:pt idx="271">
                  <c:v>1985.4166666666667</c:v>
                </c:pt>
                <c:pt idx="272">
                  <c:v>1985.5</c:v>
                </c:pt>
                <c:pt idx="273">
                  <c:v>1985.5833333333333</c:v>
                </c:pt>
                <c:pt idx="274">
                  <c:v>1985.6666666666667</c:v>
                </c:pt>
                <c:pt idx="275">
                  <c:v>1985.75</c:v>
                </c:pt>
                <c:pt idx="276">
                  <c:v>1985.8333333333333</c:v>
                </c:pt>
                <c:pt idx="277">
                  <c:v>1985.9166666666667</c:v>
                </c:pt>
                <c:pt idx="278">
                  <c:v>1986</c:v>
                </c:pt>
                <c:pt idx="279">
                  <c:v>1986.0833333333333</c:v>
                </c:pt>
                <c:pt idx="280">
                  <c:v>1986.1666666666667</c:v>
                </c:pt>
                <c:pt idx="281">
                  <c:v>1986.25</c:v>
                </c:pt>
                <c:pt idx="282">
                  <c:v>1986.3333333333333</c:v>
                </c:pt>
                <c:pt idx="283">
                  <c:v>1986.4166666666667</c:v>
                </c:pt>
                <c:pt idx="284">
                  <c:v>1986.5</c:v>
                </c:pt>
                <c:pt idx="285">
                  <c:v>1986.5833333333333</c:v>
                </c:pt>
                <c:pt idx="286">
                  <c:v>1986.6666666666667</c:v>
                </c:pt>
                <c:pt idx="287">
                  <c:v>1986.75</c:v>
                </c:pt>
                <c:pt idx="288">
                  <c:v>1986.8333333333333</c:v>
                </c:pt>
                <c:pt idx="289">
                  <c:v>1986.9166666666667</c:v>
                </c:pt>
                <c:pt idx="290">
                  <c:v>1987</c:v>
                </c:pt>
                <c:pt idx="291">
                  <c:v>1987.0833333333333</c:v>
                </c:pt>
                <c:pt idx="292">
                  <c:v>1987.1666666666667</c:v>
                </c:pt>
                <c:pt idx="293">
                  <c:v>1987.25</c:v>
                </c:pt>
                <c:pt idx="294">
                  <c:v>1987.3333333333333</c:v>
                </c:pt>
                <c:pt idx="295">
                  <c:v>1987.4166666666667</c:v>
                </c:pt>
                <c:pt idx="296">
                  <c:v>1987.5</c:v>
                </c:pt>
                <c:pt idx="297">
                  <c:v>1987.5833333333333</c:v>
                </c:pt>
                <c:pt idx="298">
                  <c:v>1987.6666666666667</c:v>
                </c:pt>
                <c:pt idx="299">
                  <c:v>1987.75</c:v>
                </c:pt>
                <c:pt idx="300">
                  <c:v>1987.8333333333333</c:v>
                </c:pt>
                <c:pt idx="301">
                  <c:v>1987.9166666666667</c:v>
                </c:pt>
                <c:pt idx="302">
                  <c:v>1988</c:v>
                </c:pt>
                <c:pt idx="303">
                  <c:v>1988.0833333333333</c:v>
                </c:pt>
                <c:pt idx="304">
                  <c:v>1988.1666666666667</c:v>
                </c:pt>
                <c:pt idx="305">
                  <c:v>1988.25</c:v>
                </c:pt>
                <c:pt idx="306">
                  <c:v>1988.3333333333333</c:v>
                </c:pt>
                <c:pt idx="307">
                  <c:v>1988.4166666666667</c:v>
                </c:pt>
                <c:pt idx="308">
                  <c:v>1988.5</c:v>
                </c:pt>
                <c:pt idx="309">
                  <c:v>1988.5833333333333</c:v>
                </c:pt>
                <c:pt idx="310">
                  <c:v>1988.6666666666667</c:v>
                </c:pt>
                <c:pt idx="311">
                  <c:v>1988.75</c:v>
                </c:pt>
                <c:pt idx="312">
                  <c:v>1988.8333333333333</c:v>
                </c:pt>
                <c:pt idx="313">
                  <c:v>1988.9166666666667</c:v>
                </c:pt>
                <c:pt idx="314">
                  <c:v>1989</c:v>
                </c:pt>
                <c:pt idx="315">
                  <c:v>1989.0833333333333</c:v>
                </c:pt>
                <c:pt idx="316">
                  <c:v>1989.1666666666667</c:v>
                </c:pt>
                <c:pt idx="317">
                  <c:v>1989.25</c:v>
                </c:pt>
                <c:pt idx="318">
                  <c:v>1989.3333333333333</c:v>
                </c:pt>
                <c:pt idx="319">
                  <c:v>1989.4166666666667</c:v>
                </c:pt>
                <c:pt idx="320">
                  <c:v>1989.5</c:v>
                </c:pt>
                <c:pt idx="321">
                  <c:v>1989.5833333333333</c:v>
                </c:pt>
                <c:pt idx="322">
                  <c:v>1989.6666666666667</c:v>
                </c:pt>
                <c:pt idx="323">
                  <c:v>1989.75</c:v>
                </c:pt>
                <c:pt idx="324">
                  <c:v>1989.8333333333333</c:v>
                </c:pt>
                <c:pt idx="325">
                  <c:v>1989.9166666666667</c:v>
                </c:pt>
                <c:pt idx="326">
                  <c:v>1990</c:v>
                </c:pt>
                <c:pt idx="327">
                  <c:v>1990.0833333333333</c:v>
                </c:pt>
                <c:pt idx="328">
                  <c:v>1990.1666666666667</c:v>
                </c:pt>
                <c:pt idx="329">
                  <c:v>1990.25</c:v>
                </c:pt>
                <c:pt idx="330">
                  <c:v>1990.3333333333333</c:v>
                </c:pt>
                <c:pt idx="331">
                  <c:v>1990.4166666666667</c:v>
                </c:pt>
                <c:pt idx="332">
                  <c:v>1990.5</c:v>
                </c:pt>
                <c:pt idx="333">
                  <c:v>1990.5833333333333</c:v>
                </c:pt>
                <c:pt idx="334">
                  <c:v>1990.6666666666667</c:v>
                </c:pt>
                <c:pt idx="335">
                  <c:v>1990.75</c:v>
                </c:pt>
                <c:pt idx="336">
                  <c:v>1990.8333333333333</c:v>
                </c:pt>
                <c:pt idx="337">
                  <c:v>1990.9166666666667</c:v>
                </c:pt>
                <c:pt idx="338">
                  <c:v>1991</c:v>
                </c:pt>
                <c:pt idx="339">
                  <c:v>1991.0417808219179</c:v>
                </c:pt>
                <c:pt idx="340">
                  <c:v>1991.1253424657534</c:v>
                </c:pt>
                <c:pt idx="341">
                  <c:v>1991.208904109589</c:v>
                </c:pt>
                <c:pt idx="342">
                  <c:v>1991.2924657534247</c:v>
                </c:pt>
                <c:pt idx="343">
                  <c:v>1991.3760273972603</c:v>
                </c:pt>
                <c:pt idx="344">
                  <c:v>1991.4595890410958</c:v>
                </c:pt>
                <c:pt idx="345">
                  <c:v>1991.5431506849316</c:v>
                </c:pt>
                <c:pt idx="346">
                  <c:v>1991.6267123287671</c:v>
                </c:pt>
                <c:pt idx="347">
                  <c:v>1991.7102739726026</c:v>
                </c:pt>
                <c:pt idx="348">
                  <c:v>1991.7938356164384</c:v>
                </c:pt>
                <c:pt idx="349">
                  <c:v>1991.8773972602739</c:v>
                </c:pt>
                <c:pt idx="350">
                  <c:v>1991.9609589041097</c:v>
                </c:pt>
                <c:pt idx="351">
                  <c:v>1992.0417808219179</c:v>
                </c:pt>
                <c:pt idx="352">
                  <c:v>1992.1253424657534</c:v>
                </c:pt>
                <c:pt idx="353">
                  <c:v>1992.208904109589</c:v>
                </c:pt>
                <c:pt idx="354">
                  <c:v>1992.2924657534247</c:v>
                </c:pt>
                <c:pt idx="355">
                  <c:v>1992.3760273972603</c:v>
                </c:pt>
                <c:pt idx="356">
                  <c:v>1992.4595890410958</c:v>
                </c:pt>
                <c:pt idx="357">
                  <c:v>1992.5431506849316</c:v>
                </c:pt>
                <c:pt idx="358">
                  <c:v>1992.6267123287671</c:v>
                </c:pt>
                <c:pt idx="359">
                  <c:v>1992.7102739726026</c:v>
                </c:pt>
                <c:pt idx="360">
                  <c:v>1992.7938356164384</c:v>
                </c:pt>
                <c:pt idx="361">
                  <c:v>1992.8773972602739</c:v>
                </c:pt>
                <c:pt idx="362">
                  <c:v>1992.9609589041097</c:v>
                </c:pt>
                <c:pt idx="363">
                  <c:v>1993.0417808219179</c:v>
                </c:pt>
                <c:pt idx="364">
                  <c:v>1993.1253424657534</c:v>
                </c:pt>
                <c:pt idx="365">
                  <c:v>1993.208904109589</c:v>
                </c:pt>
                <c:pt idx="366">
                  <c:v>1993.2924657534247</c:v>
                </c:pt>
                <c:pt idx="367">
                  <c:v>1993.3760273972603</c:v>
                </c:pt>
                <c:pt idx="368">
                  <c:v>1993.4595890410958</c:v>
                </c:pt>
                <c:pt idx="369">
                  <c:v>1993.5431506849316</c:v>
                </c:pt>
                <c:pt idx="370">
                  <c:v>1993.6267123287671</c:v>
                </c:pt>
                <c:pt idx="371">
                  <c:v>1993.7102739726026</c:v>
                </c:pt>
                <c:pt idx="372">
                  <c:v>1993.7938356164384</c:v>
                </c:pt>
                <c:pt idx="373">
                  <c:v>1993.8773972602739</c:v>
                </c:pt>
                <c:pt idx="374">
                  <c:v>1993.9609589041097</c:v>
                </c:pt>
                <c:pt idx="375">
                  <c:v>1994.0417808219179</c:v>
                </c:pt>
                <c:pt idx="376">
                  <c:v>1994.1253424657534</c:v>
                </c:pt>
                <c:pt idx="377">
                  <c:v>1994.208904109589</c:v>
                </c:pt>
                <c:pt idx="378">
                  <c:v>1994.2924657534247</c:v>
                </c:pt>
                <c:pt idx="379">
                  <c:v>1994.3760273972603</c:v>
                </c:pt>
                <c:pt idx="380">
                  <c:v>1994.4595890410958</c:v>
                </c:pt>
                <c:pt idx="381">
                  <c:v>1994.5431506849316</c:v>
                </c:pt>
                <c:pt idx="382">
                  <c:v>1994.6267123287671</c:v>
                </c:pt>
                <c:pt idx="383">
                  <c:v>1994.7102739726026</c:v>
                </c:pt>
                <c:pt idx="384">
                  <c:v>1994.7938356164384</c:v>
                </c:pt>
                <c:pt idx="385">
                  <c:v>1994.8773972602739</c:v>
                </c:pt>
                <c:pt idx="386">
                  <c:v>1994.9609589041097</c:v>
                </c:pt>
                <c:pt idx="387">
                  <c:v>1995.0417808219179</c:v>
                </c:pt>
                <c:pt idx="388">
                  <c:v>1995.1253424657534</c:v>
                </c:pt>
                <c:pt idx="389">
                  <c:v>1995.208904109589</c:v>
                </c:pt>
                <c:pt idx="390">
                  <c:v>1995.2924657534247</c:v>
                </c:pt>
                <c:pt idx="391">
                  <c:v>1995.3760273972603</c:v>
                </c:pt>
                <c:pt idx="392">
                  <c:v>1995.4595890410958</c:v>
                </c:pt>
                <c:pt idx="393">
                  <c:v>1995.5431506849316</c:v>
                </c:pt>
                <c:pt idx="394">
                  <c:v>1995.6267123287671</c:v>
                </c:pt>
                <c:pt idx="395">
                  <c:v>1995.7102739726026</c:v>
                </c:pt>
                <c:pt idx="396">
                  <c:v>1995.7938356164384</c:v>
                </c:pt>
                <c:pt idx="397">
                  <c:v>1995.8773972602739</c:v>
                </c:pt>
                <c:pt idx="398">
                  <c:v>1995.9609589041097</c:v>
                </c:pt>
                <c:pt idx="399">
                  <c:v>1996.0417808219179</c:v>
                </c:pt>
                <c:pt idx="400">
                  <c:v>1996.1253424657534</c:v>
                </c:pt>
                <c:pt idx="401">
                  <c:v>1996.208904109589</c:v>
                </c:pt>
                <c:pt idx="402">
                  <c:v>1996.2924657534247</c:v>
                </c:pt>
                <c:pt idx="403">
                  <c:v>1996.3760273972603</c:v>
                </c:pt>
                <c:pt idx="404">
                  <c:v>1996.4595890410958</c:v>
                </c:pt>
                <c:pt idx="405">
                  <c:v>1996.5431506849316</c:v>
                </c:pt>
                <c:pt idx="406">
                  <c:v>1996.6267123287671</c:v>
                </c:pt>
                <c:pt idx="407">
                  <c:v>1996.7102739726026</c:v>
                </c:pt>
                <c:pt idx="408">
                  <c:v>1996.7938356164384</c:v>
                </c:pt>
                <c:pt idx="409">
                  <c:v>1996.8773972602739</c:v>
                </c:pt>
                <c:pt idx="410">
                  <c:v>1996.9609589041097</c:v>
                </c:pt>
              </c:numCache>
            </c:numRef>
          </c:xVal>
          <c:yVal>
            <c:numRef>
              <c:f>Sheet1!$AZ$2:$AZ$412</c:f>
              <c:numCache>
                <c:formatCode>General</c:formatCode>
                <c:ptCount val="411"/>
                <c:pt idx="0">
                  <c:v>1.855931972789622E-2</c:v>
                </c:pt>
                <c:pt idx="1">
                  <c:v>1.3690666666673347E-2</c:v>
                </c:pt>
                <c:pt idx="2">
                  <c:v>0.11347918367347448</c:v>
                </c:pt>
                <c:pt idx="3">
                  <c:v>0.31951001360544751</c:v>
                </c:pt>
                <c:pt idx="4">
                  <c:v>0.71131707029478974</c:v>
                </c:pt>
                <c:pt idx="5">
                  <c:v>1.1300463945578254</c:v>
                </c:pt>
                <c:pt idx="6">
                  <c:v>1.1822554648526085</c:v>
                </c:pt>
                <c:pt idx="7">
                  <c:v>0.7306910385487535</c:v>
                </c:pt>
                <c:pt idx="8">
                  <c:v>-2.8617551020404974E-2</c:v>
                </c:pt>
                <c:pt idx="9">
                  <c:v>-0.8221199365079298</c:v>
                </c:pt>
                <c:pt idx="10">
                  <c:v>-1.4555732154194927</c:v>
                </c:pt>
                <c:pt idx="11">
                  <c:v>-1.9137549841269748</c:v>
                </c:pt>
                <c:pt idx="12">
                  <c:v>-2.1841099047618959</c:v>
                </c:pt>
                <c:pt idx="13">
                  <c:v>-2.2640463945578144</c:v>
                </c:pt>
                <c:pt idx="14">
                  <c:v>-2.0034539410430789</c:v>
                </c:pt>
                <c:pt idx="15">
                  <c:v>-1.5013662312925147</c:v>
                </c:pt>
                <c:pt idx="16">
                  <c:v>-0.97489751473922381</c:v>
                </c:pt>
                <c:pt idx="17">
                  <c:v>-0.58283884807255348</c:v>
                </c:pt>
                <c:pt idx="18">
                  <c:v>-0.31698774603173863</c:v>
                </c:pt>
                <c:pt idx="19">
                  <c:v>-0.21558892517006295</c:v>
                </c:pt>
                <c:pt idx="20">
                  <c:v>-0.34894221315192508</c:v>
                </c:pt>
                <c:pt idx="21">
                  <c:v>-0.64385426757369135</c:v>
                </c:pt>
                <c:pt idx="22">
                  <c:v>-0.79436735600906339</c:v>
                </c:pt>
                <c:pt idx="23">
                  <c:v>-0.58130402721087626</c:v>
                </c:pt>
                <c:pt idx="24">
                  <c:v>-6.3500680272039478E-3</c:v>
                </c:pt>
                <c:pt idx="25">
                  <c:v>0.78858649433106842</c:v>
                </c:pt>
                <c:pt idx="26">
                  <c:v>1.398489079365083</c:v>
                </c:pt>
                <c:pt idx="27">
                  <c:v>1.7334826031746111</c:v>
                </c:pt>
                <c:pt idx="28">
                  <c:v>1.6447146031746125</c:v>
                </c:pt>
                <c:pt idx="29">
                  <c:v>1.1253664489796003</c:v>
                </c:pt>
                <c:pt idx="30">
                  <c:v>0.27706341043084526</c:v>
                </c:pt>
                <c:pt idx="31">
                  <c:v>-0.70325938321994697</c:v>
                </c:pt>
                <c:pt idx="32">
                  <c:v>-1.6031173061224404</c:v>
                </c:pt>
                <c:pt idx="33">
                  <c:v>-2.3166328798185845</c:v>
                </c:pt>
                <c:pt idx="34">
                  <c:v>-2.7330977142857042</c:v>
                </c:pt>
                <c:pt idx="35">
                  <c:v>-2.7942137777777698</c:v>
                </c:pt>
                <c:pt idx="36">
                  <c:v>-2.5479882539682466</c:v>
                </c:pt>
                <c:pt idx="37">
                  <c:v>-2.1566340952380898</c:v>
                </c:pt>
                <c:pt idx="38">
                  <c:v>-1.7126682902494261</c:v>
                </c:pt>
                <c:pt idx="39">
                  <c:v>-1.3272269659863887</c:v>
                </c:pt>
                <c:pt idx="40">
                  <c:v>-1.08321560997732</c:v>
                </c:pt>
                <c:pt idx="41">
                  <c:v>-1.1284047619047546</c:v>
                </c:pt>
                <c:pt idx="42">
                  <c:v>-1.4605550929705124</c:v>
                </c:pt>
                <c:pt idx="43">
                  <c:v>-1.9315941315192635</c:v>
                </c:pt>
                <c:pt idx="44">
                  <c:v>-2.4376572789115536</c:v>
                </c:pt>
                <c:pt idx="45">
                  <c:v>-2.9005189931972719</c:v>
                </c:pt>
                <c:pt idx="46">
                  <c:v>-3.2280145396825337</c:v>
                </c:pt>
                <c:pt idx="47">
                  <c:v>-3.3444847981859347</c:v>
                </c:pt>
                <c:pt idx="48">
                  <c:v>-3.1242254240362728</c:v>
                </c:pt>
                <c:pt idx="49">
                  <c:v>-2.6573127891156387</c:v>
                </c:pt>
                <c:pt idx="50">
                  <c:v>-2.1392478458049848</c:v>
                </c:pt>
                <c:pt idx="51">
                  <c:v>-1.7288468117913816</c:v>
                </c:pt>
                <c:pt idx="52">
                  <c:v>-1.4767336145124705</c:v>
                </c:pt>
                <c:pt idx="53">
                  <c:v>-1.3869843356009035</c:v>
                </c:pt>
                <c:pt idx="54">
                  <c:v>-1.4200458866213106</c:v>
                </c:pt>
                <c:pt idx="55">
                  <c:v>-1.6830789569160935</c:v>
                </c:pt>
                <c:pt idx="56">
                  <c:v>-2.1718061768707395</c:v>
                </c:pt>
                <c:pt idx="57">
                  <c:v>-2.8076245895691541</c:v>
                </c:pt>
                <c:pt idx="58">
                  <c:v>-3.45944539682539</c:v>
                </c:pt>
                <c:pt idx="59">
                  <c:v>-3.8368603628117879</c:v>
                </c:pt>
                <c:pt idx="60">
                  <c:v>-3.8256637188208584</c:v>
                </c:pt>
                <c:pt idx="61">
                  <c:v>-3.522649823129246</c:v>
                </c:pt>
                <c:pt idx="62">
                  <c:v>-3.1561547301587209</c:v>
                </c:pt>
                <c:pt idx="63">
                  <c:v>-2.9119169251700572</c:v>
                </c:pt>
                <c:pt idx="64">
                  <c:v>-2.8034227029478345</c:v>
                </c:pt>
                <c:pt idx="65">
                  <c:v>-2.7601709478457939</c:v>
                </c:pt>
                <c:pt idx="66">
                  <c:v>-2.8196263854875183</c:v>
                </c:pt>
                <c:pt idx="67">
                  <c:v>-3.0252420589569113</c:v>
                </c:pt>
                <c:pt idx="68">
                  <c:v>-3.4270883537414965</c:v>
                </c:pt>
                <c:pt idx="69">
                  <c:v>-3.8364326258503416</c:v>
                </c:pt>
                <c:pt idx="70">
                  <c:v>-4.0946851065759677</c:v>
                </c:pt>
                <c:pt idx="71">
                  <c:v>-4.2026006258503452</c:v>
                </c:pt>
                <c:pt idx="72">
                  <c:v>-4.1547444081632685</c:v>
                </c:pt>
                <c:pt idx="73">
                  <c:v>-4.0157550566893416</c:v>
                </c:pt>
                <c:pt idx="74">
                  <c:v>-3.7434627392290194</c:v>
                </c:pt>
                <c:pt idx="75">
                  <c:v>-3.2869919183673386</c:v>
                </c:pt>
                <c:pt idx="76">
                  <c:v>-2.7201901224489751</c:v>
                </c:pt>
                <c:pt idx="77">
                  <c:v>-2.2169450068027174</c:v>
                </c:pt>
                <c:pt idx="78">
                  <c:v>-2.1344924172335573</c:v>
                </c:pt>
                <c:pt idx="79">
                  <c:v>-2.6723842267573668</c:v>
                </c:pt>
                <c:pt idx="80">
                  <c:v>-3.5522139954648506</c:v>
                </c:pt>
                <c:pt idx="81">
                  <c:v>-4.3394261315192733</c:v>
                </c:pt>
                <c:pt idx="82">
                  <c:v>-4.61873836734694</c:v>
                </c:pt>
                <c:pt idx="83">
                  <c:v>-4.3896474829931957</c:v>
                </c:pt>
                <c:pt idx="84">
                  <c:v>-4.0133396009070257</c:v>
                </c:pt>
                <c:pt idx="85">
                  <c:v>-3.7081870204081575</c:v>
                </c:pt>
                <c:pt idx="86">
                  <c:v>-3.4314160453514675</c:v>
                </c:pt>
                <c:pt idx="87">
                  <c:v>-2.9028589659863893</c:v>
                </c:pt>
                <c:pt idx="88">
                  <c:v>-2.3336668752834426</c:v>
                </c:pt>
                <c:pt idx="89">
                  <c:v>-2.1689126621315173</c:v>
                </c:pt>
                <c:pt idx="90">
                  <c:v>-2.3910087891156455</c:v>
                </c:pt>
                <c:pt idx="91">
                  <c:v>-2.6698681269841256</c:v>
                </c:pt>
                <c:pt idx="92">
                  <c:v>-2.5450947392290244</c:v>
                </c:pt>
                <c:pt idx="93">
                  <c:v>-1.9310909115646244</c:v>
                </c:pt>
                <c:pt idx="94">
                  <c:v>-1.5097951655328752</c:v>
                </c:pt>
                <c:pt idx="95">
                  <c:v>-1.7834713378684748</c:v>
                </c:pt>
                <c:pt idx="96">
                  <c:v>-2.6407568526077063</c:v>
                </c:pt>
                <c:pt idx="97">
                  <c:v>-3.4084943764172317</c:v>
                </c:pt>
                <c:pt idx="98">
                  <c:v>-3.3702244988662073</c:v>
                </c:pt>
                <c:pt idx="99">
                  <c:v>-2.5251672290249356</c:v>
                </c:pt>
                <c:pt idx="100">
                  <c:v>-1.4835774058956863</c:v>
                </c:pt>
                <c:pt idx="101">
                  <c:v>-0.83749330612244632</c:v>
                </c:pt>
                <c:pt idx="102">
                  <c:v>-0.96063122902494102</c:v>
                </c:pt>
                <c:pt idx="103">
                  <c:v>-1.3116271473922869</c:v>
                </c:pt>
                <c:pt idx="104">
                  <c:v>-1.2887306394557752</c:v>
                </c:pt>
                <c:pt idx="105">
                  <c:v>-0.72331269841269341</c:v>
                </c:pt>
                <c:pt idx="106">
                  <c:v>0.2431212244897959</c:v>
                </c:pt>
                <c:pt idx="107">
                  <c:v>0.99747309750566593</c:v>
                </c:pt>
                <c:pt idx="108">
                  <c:v>1.0826682358276569</c:v>
                </c:pt>
                <c:pt idx="109">
                  <c:v>0.64738297505668341</c:v>
                </c:pt>
                <c:pt idx="110">
                  <c:v>0.42568942403627724</c:v>
                </c:pt>
                <c:pt idx="111">
                  <c:v>1.1191768435374139</c:v>
                </c:pt>
                <c:pt idx="112">
                  <c:v>2.6248612698412694</c:v>
                </c:pt>
                <c:pt idx="113">
                  <c:v>3.8865091791383195</c:v>
                </c:pt>
                <c:pt idx="114">
                  <c:v>4.037550648526075</c:v>
                </c:pt>
                <c:pt idx="115">
                  <c:v>3.0414770702947838</c:v>
                </c:pt>
                <c:pt idx="116">
                  <c:v>1.6980810793650771</c:v>
                </c:pt>
                <c:pt idx="117">
                  <c:v>0.77369118367346557</c:v>
                </c:pt>
                <c:pt idx="118">
                  <c:v>0.13930694784580311</c:v>
                </c:pt>
                <c:pt idx="119">
                  <c:v>-0.49827273469387701</c:v>
                </c:pt>
                <c:pt idx="120">
                  <c:v>-1.2085928616780022</c:v>
                </c:pt>
                <c:pt idx="121">
                  <c:v>-1.4926856870748282</c:v>
                </c:pt>
                <c:pt idx="122">
                  <c:v>-0.80692269387755211</c:v>
                </c:pt>
                <c:pt idx="123">
                  <c:v>0.45865033106575914</c:v>
                </c:pt>
                <c:pt idx="124">
                  <c:v>1.3714410068027183</c:v>
                </c:pt>
                <c:pt idx="125">
                  <c:v>1.3295227845804989</c:v>
                </c:pt>
                <c:pt idx="126">
                  <c:v>0.30524372789115839</c:v>
                </c:pt>
                <c:pt idx="127">
                  <c:v>-1.5327419954648511</c:v>
                </c:pt>
                <c:pt idx="128">
                  <c:v>-3.2497284807256239</c:v>
                </c:pt>
                <c:pt idx="129">
                  <c:v>-4.2909660498866273</c:v>
                </c:pt>
                <c:pt idx="130">
                  <c:v>-4.3099877641723436</c:v>
                </c:pt>
                <c:pt idx="131">
                  <c:v>-3.6469199909297139</c:v>
                </c:pt>
                <c:pt idx="132">
                  <c:v>-2.8317036643990985</c:v>
                </c:pt>
                <c:pt idx="133">
                  <c:v>-2.089202621315196</c:v>
                </c:pt>
                <c:pt idx="134">
                  <c:v>-1.4133782222222258</c:v>
                </c:pt>
                <c:pt idx="135">
                  <c:v>-0.51822540589569621</c:v>
                </c:pt>
                <c:pt idx="136">
                  <c:v>0.65032681179137886</c:v>
                </c:pt>
                <c:pt idx="137">
                  <c:v>1.6417204444444389</c:v>
                </c:pt>
                <c:pt idx="138">
                  <c:v>1.916503700680267</c:v>
                </c:pt>
                <c:pt idx="139">
                  <c:v>1.8235589750566839</c:v>
                </c:pt>
                <c:pt idx="140">
                  <c:v>1.5447499591836689</c:v>
                </c:pt>
                <c:pt idx="141">
                  <c:v>1.3573508480725602</c:v>
                </c:pt>
                <c:pt idx="142">
                  <c:v>1.1675866031746036</c:v>
                </c:pt>
                <c:pt idx="143">
                  <c:v>0.97981007709750789</c:v>
                </c:pt>
                <c:pt idx="144">
                  <c:v>0.80524307482993107</c:v>
                </c:pt>
                <c:pt idx="145">
                  <c:v>0.73934642176870213</c:v>
                </c:pt>
                <c:pt idx="146">
                  <c:v>0.87156746485260017</c:v>
                </c:pt>
                <c:pt idx="147">
                  <c:v>1.0049710748299248</c:v>
                </c:pt>
                <c:pt idx="148">
                  <c:v>1.1229006712018088</c:v>
                </c:pt>
                <c:pt idx="149">
                  <c:v>1.1750845804988628</c:v>
                </c:pt>
                <c:pt idx="150">
                  <c:v>1.1537480544217662</c:v>
                </c:pt>
                <c:pt idx="151">
                  <c:v>1.0237663401360519</c:v>
                </c:pt>
                <c:pt idx="152">
                  <c:v>0.687690893424034</c:v>
                </c:pt>
                <c:pt idx="153">
                  <c:v>0.21255061224489491</c:v>
                </c:pt>
                <c:pt idx="154">
                  <c:v>-1.8804761904764516E-2</c:v>
                </c:pt>
                <c:pt idx="155">
                  <c:v>9.0016553287980014E-2</c:v>
                </c:pt>
                <c:pt idx="156">
                  <c:v>0.43346417233559809</c:v>
                </c:pt>
                <c:pt idx="157">
                  <c:v>0.72875364172335022</c:v>
                </c:pt>
                <c:pt idx="158">
                  <c:v>0.769690585034006</c:v>
                </c:pt>
                <c:pt idx="159">
                  <c:v>0.67845680725623181</c:v>
                </c:pt>
                <c:pt idx="160">
                  <c:v>0.69098698412697968</c:v>
                </c:pt>
                <c:pt idx="161">
                  <c:v>0.94093633560090484</c:v>
                </c:pt>
                <c:pt idx="162">
                  <c:v>1.2706963718820865</c:v>
                </c:pt>
                <c:pt idx="163">
                  <c:v>1.1980062494331056</c:v>
                </c:pt>
                <c:pt idx="164">
                  <c:v>0.55874078004534933</c:v>
                </c:pt>
                <c:pt idx="165">
                  <c:v>-0.35130734693877697</c:v>
                </c:pt>
                <c:pt idx="166">
                  <c:v>-0.89289782312925225</c:v>
                </c:pt>
                <c:pt idx="167">
                  <c:v>-0.79300866213151988</c:v>
                </c:pt>
                <c:pt idx="168">
                  <c:v>-0.11476880725623817</c:v>
                </c:pt>
                <c:pt idx="169">
                  <c:v>0.96348058956915905</c:v>
                </c:pt>
                <c:pt idx="170">
                  <c:v>2.2161208616780028</c:v>
                </c:pt>
                <c:pt idx="171">
                  <c:v>3.4596780136054393</c:v>
                </c:pt>
                <c:pt idx="172">
                  <c:v>4.4165004353741475</c:v>
                </c:pt>
                <c:pt idx="173">
                  <c:v>4.716973070294781</c:v>
                </c:pt>
                <c:pt idx="174">
                  <c:v>4.2299064761904717</c:v>
                </c:pt>
                <c:pt idx="175">
                  <c:v>3.3233808888888818</c:v>
                </c:pt>
                <c:pt idx="176">
                  <c:v>2.2793504489795842</c:v>
                </c:pt>
                <c:pt idx="177">
                  <c:v>1.407345750566888</c:v>
                </c:pt>
                <c:pt idx="178">
                  <c:v>0.74052898866213013</c:v>
                </c:pt>
                <c:pt idx="179">
                  <c:v>-2.0767319727890698E-2</c:v>
                </c:pt>
                <c:pt idx="180">
                  <c:v>-0.93755859410431053</c:v>
                </c:pt>
                <c:pt idx="181">
                  <c:v>-1.690149197278914</c:v>
                </c:pt>
                <c:pt idx="182">
                  <c:v>-1.759518068027214</c:v>
                </c:pt>
                <c:pt idx="183">
                  <c:v>-0.80256984126984354</c:v>
                </c:pt>
                <c:pt idx="184">
                  <c:v>0.68784185941042841</c:v>
                </c:pt>
                <c:pt idx="185">
                  <c:v>1.6272025487528317</c:v>
                </c:pt>
                <c:pt idx="186">
                  <c:v>1.4939750657596365</c:v>
                </c:pt>
                <c:pt idx="187">
                  <c:v>0.61381820408163346</c:v>
                </c:pt>
                <c:pt idx="188">
                  <c:v>-0.20280713832199482</c:v>
                </c:pt>
                <c:pt idx="189">
                  <c:v>-0.51764670294784532</c:v>
                </c:pt>
                <c:pt idx="190">
                  <c:v>-0.60067799546485268</c:v>
                </c:pt>
                <c:pt idx="191">
                  <c:v>-0.69684332879818522</c:v>
                </c:pt>
                <c:pt idx="192">
                  <c:v>-0.81220650340135947</c:v>
                </c:pt>
                <c:pt idx="193">
                  <c:v>-0.65024516099772889</c:v>
                </c:pt>
                <c:pt idx="194">
                  <c:v>-8.3317560090700571E-2</c:v>
                </c:pt>
                <c:pt idx="195">
                  <c:v>0.73700644897958822</c:v>
                </c:pt>
                <c:pt idx="196">
                  <c:v>1.2586442539682465</c:v>
                </c:pt>
                <c:pt idx="197">
                  <c:v>1.2046235918367287</c:v>
                </c:pt>
                <c:pt idx="198">
                  <c:v>0.37023458503400897</c:v>
                </c:pt>
                <c:pt idx="199">
                  <c:v>-0.44145920181406173</c:v>
                </c:pt>
                <c:pt idx="200">
                  <c:v>-0.71795340589569356</c:v>
                </c:pt>
                <c:pt idx="201">
                  <c:v>-0.41697755102040862</c:v>
                </c:pt>
                <c:pt idx="202">
                  <c:v>1.9892852607709788E-2</c:v>
                </c:pt>
                <c:pt idx="203">
                  <c:v>0.16280731972789239</c:v>
                </c:pt>
                <c:pt idx="204">
                  <c:v>0.43195451247165606</c:v>
                </c:pt>
                <c:pt idx="205">
                  <c:v>1.5524995464852585</c:v>
                </c:pt>
                <c:pt idx="206">
                  <c:v>3.4749759002267524</c:v>
                </c:pt>
                <c:pt idx="207">
                  <c:v>5.221627201814055</c:v>
                </c:pt>
                <c:pt idx="208">
                  <c:v>5.5571994285714252</c:v>
                </c:pt>
                <c:pt idx="209">
                  <c:v>4.1879127709750525</c:v>
                </c:pt>
                <c:pt idx="210">
                  <c:v>2.3547831201814007</c:v>
                </c:pt>
                <c:pt idx="211">
                  <c:v>0.9766397913832161</c:v>
                </c:pt>
                <c:pt idx="212">
                  <c:v>0.59044363718820825</c:v>
                </c:pt>
                <c:pt idx="213">
                  <c:v>0.93296029931972646</c:v>
                </c:pt>
                <c:pt idx="214">
                  <c:v>1.3365930249433096</c:v>
                </c:pt>
                <c:pt idx="215">
                  <c:v>1.0399197006802705</c:v>
                </c:pt>
                <c:pt idx="216">
                  <c:v>6.6893596371880526E-2</c:v>
                </c:pt>
                <c:pt idx="217">
                  <c:v>-0.95285648072562557</c:v>
                </c:pt>
                <c:pt idx="218">
                  <c:v>-1.3248618321995487</c:v>
                </c:pt>
                <c:pt idx="219">
                  <c:v>-0.88703531065759988</c:v>
                </c:pt>
                <c:pt idx="220">
                  <c:v>-0.14252138775510448</c:v>
                </c:pt>
                <c:pt idx="221">
                  <c:v>9.7740979591832949E-2</c:v>
                </c:pt>
                <c:pt idx="222">
                  <c:v>-0.25312913378685364</c:v>
                </c:pt>
                <c:pt idx="223">
                  <c:v>-0.75690263038549244</c:v>
                </c:pt>
                <c:pt idx="224">
                  <c:v>-0.85596147845805648</c:v>
                </c:pt>
                <c:pt idx="225">
                  <c:v>-0.53933548299320311</c:v>
                </c:pt>
                <c:pt idx="226">
                  <c:v>-0.18167190022676538</c:v>
                </c:pt>
                <c:pt idx="227">
                  <c:v>0.17362654875282491</c:v>
                </c:pt>
                <c:pt idx="228">
                  <c:v>0.66174990476189266</c:v>
                </c:pt>
                <c:pt idx="229">
                  <c:v>1.4524342585033891</c:v>
                </c:pt>
                <c:pt idx="230">
                  <c:v>2.4828274376417161</c:v>
                </c:pt>
                <c:pt idx="231">
                  <c:v>3.4249306757369546</c:v>
                </c:pt>
                <c:pt idx="232">
                  <c:v>3.8081829931972724</c:v>
                </c:pt>
                <c:pt idx="233">
                  <c:v>3.6292128163265276</c:v>
                </c:pt>
                <c:pt idx="234">
                  <c:v>3.1843160544217688</c:v>
                </c:pt>
                <c:pt idx="235">
                  <c:v>2.8232054149659858</c:v>
                </c:pt>
                <c:pt idx="236">
                  <c:v>2.7565287709750557</c:v>
                </c:pt>
                <c:pt idx="237">
                  <c:v>2.7144595827664393</c:v>
                </c:pt>
                <c:pt idx="238">
                  <c:v>2.6755606802721106</c:v>
                </c:pt>
                <c:pt idx="239">
                  <c:v>2.5934855056689381</c:v>
                </c:pt>
                <c:pt idx="240">
                  <c:v>2.5528001723356031</c:v>
                </c:pt>
                <c:pt idx="241">
                  <c:v>2.6924688707483</c:v>
                </c:pt>
                <c:pt idx="242">
                  <c:v>2.9505200634920588</c:v>
                </c:pt>
                <c:pt idx="243">
                  <c:v>3.0325197551020318</c:v>
                </c:pt>
                <c:pt idx="244">
                  <c:v>3.0784637369614427</c:v>
                </c:pt>
                <c:pt idx="245">
                  <c:v>3.2393934784580467</c:v>
                </c:pt>
                <c:pt idx="246">
                  <c:v>3.7569048798185944</c:v>
                </c:pt>
                <c:pt idx="247">
                  <c:v>4.5150057414966014</c:v>
                </c:pt>
                <c:pt idx="248">
                  <c:v>5.1256631564625863</c:v>
                </c:pt>
                <c:pt idx="249">
                  <c:v>5.156943308843533</c:v>
                </c:pt>
                <c:pt idx="250">
                  <c:v>4.8499378724716493</c:v>
                </c:pt>
                <c:pt idx="251">
                  <c:v>4.6962117246258446</c:v>
                </c:pt>
                <c:pt idx="252">
                  <c:v>4.8879606690249373</c:v>
                </c:pt>
                <c:pt idx="253">
                  <c:v>5.0407900789115585</c:v>
                </c:pt>
                <c:pt idx="254">
                  <c:v>4.6629599564625765</c:v>
                </c:pt>
                <c:pt idx="255">
                  <c:v>3.8925870697505571</c:v>
                </c:pt>
                <c:pt idx="256">
                  <c:v>3.0500393578231186</c:v>
                </c:pt>
                <c:pt idx="257">
                  <c:v>2.3562152841723258</c:v>
                </c:pt>
                <c:pt idx="258">
                  <c:v>1.8925006120634826</c:v>
                </c:pt>
                <c:pt idx="259">
                  <c:v>1.6639904435374075</c:v>
                </c:pt>
                <c:pt idx="260">
                  <c:v>1.3138993146485176</c:v>
                </c:pt>
                <c:pt idx="261">
                  <c:v>1.1791777716099705</c:v>
                </c:pt>
                <c:pt idx="262">
                  <c:v>1.2224431136507876</c:v>
                </c:pt>
                <c:pt idx="263">
                  <c:v>1.4313634325623483</c:v>
                </c:pt>
                <c:pt idx="264">
                  <c:v>1.7220288137868378</c:v>
                </c:pt>
                <c:pt idx="265">
                  <c:v>2.11567413297051</c:v>
                </c:pt>
                <c:pt idx="266">
                  <c:v>2.5457732088888787</c:v>
                </c:pt>
                <c:pt idx="267">
                  <c:v>2.8547084937868386</c:v>
                </c:pt>
                <c:pt idx="268">
                  <c:v>2.8981866978684687</c:v>
                </c:pt>
                <c:pt idx="269">
                  <c:v>2.6596226978684698</c:v>
                </c:pt>
                <c:pt idx="270">
                  <c:v>2.2296866652154046</c:v>
                </c:pt>
                <c:pt idx="271">
                  <c:v>1.8589172219500973</c:v>
                </c:pt>
                <c:pt idx="272">
                  <c:v>2.02465523011336</c:v>
                </c:pt>
                <c:pt idx="273">
                  <c:v>2.4967877656235631</c:v>
                </c:pt>
                <c:pt idx="274">
                  <c:v>2.6012849117460148</c:v>
                </c:pt>
                <c:pt idx="275">
                  <c:v>1.9304116937868312</c:v>
                </c:pt>
                <c:pt idx="276">
                  <c:v>0.70672216888887252</c:v>
                </c:pt>
                <c:pt idx="277">
                  <c:v>-0.46315854947847512</c:v>
                </c:pt>
                <c:pt idx="278">
                  <c:v>-1.0536514376417383</c:v>
                </c:pt>
                <c:pt idx="279">
                  <c:v>-0.98883268172336958</c:v>
                </c:pt>
                <c:pt idx="280">
                  <c:v>-0.56616566131520696</c:v>
                </c:pt>
                <c:pt idx="281">
                  <c:v>-0.17617522866214552</c:v>
                </c:pt>
                <c:pt idx="282">
                  <c:v>0.11438145705214114</c:v>
                </c:pt>
                <c:pt idx="283">
                  <c:v>0.28910496072561009</c:v>
                </c:pt>
                <c:pt idx="284">
                  <c:v>0.1739148937868305</c:v>
                </c:pt>
                <c:pt idx="285">
                  <c:v>-0.20643787029480404</c:v>
                </c:pt>
                <c:pt idx="286">
                  <c:v>-0.5118767829478672</c:v>
                </c:pt>
                <c:pt idx="287">
                  <c:v>-0.33694041723357893</c:v>
                </c:pt>
                <c:pt idx="288">
                  <c:v>0.43641455092968784</c:v>
                </c:pt>
                <c:pt idx="289">
                  <c:v>1.5957472758276459</c:v>
                </c:pt>
                <c:pt idx="290">
                  <c:v>2.7360175256235619</c:v>
                </c:pt>
                <c:pt idx="291">
                  <c:v>3.3349207288888687</c:v>
                </c:pt>
                <c:pt idx="292">
                  <c:v>3.1460803958276471</c:v>
                </c:pt>
                <c:pt idx="293">
                  <c:v>2.4617561084807109</c:v>
                </c:pt>
                <c:pt idx="294">
                  <c:v>1.7557606537868331</c:v>
                </c:pt>
                <c:pt idx="295">
                  <c:v>1.4174821101133637</c:v>
                </c:pt>
                <c:pt idx="296">
                  <c:v>1.3999006113378536</c:v>
                </c:pt>
                <c:pt idx="297">
                  <c:v>1.339135292154179</c:v>
                </c:pt>
                <c:pt idx="298">
                  <c:v>1.1192850358276498</c:v>
                </c:pt>
                <c:pt idx="299">
                  <c:v>0.97372363174601284</c:v>
                </c:pt>
                <c:pt idx="300">
                  <c:v>1.2827042064398895</c:v>
                </c:pt>
                <c:pt idx="301">
                  <c:v>2.1106062048072425</c:v>
                </c:pt>
                <c:pt idx="302">
                  <c:v>3.1451791288888735</c:v>
                </c:pt>
                <c:pt idx="303">
                  <c:v>3.8086384072562183</c:v>
                </c:pt>
                <c:pt idx="304">
                  <c:v>3.8177778880725444</c:v>
                </c:pt>
                <c:pt idx="305">
                  <c:v>3.2677831354194842</c:v>
                </c:pt>
                <c:pt idx="306">
                  <c:v>2.6284361443990791</c:v>
                </c:pt>
                <c:pt idx="307">
                  <c:v>2.2972499827664228</c:v>
                </c:pt>
                <c:pt idx="308">
                  <c:v>2.227680327256218</c:v>
                </c:pt>
                <c:pt idx="309">
                  <c:v>2.1851441509296863</c:v>
                </c:pt>
                <c:pt idx="310">
                  <c:v>2.0972049541949911</c:v>
                </c:pt>
                <c:pt idx="311">
                  <c:v>2.2026441280725426</c:v>
                </c:pt>
                <c:pt idx="312">
                  <c:v>2.7651116905215245</c:v>
                </c:pt>
                <c:pt idx="313">
                  <c:v>3.7450379468480586</c:v>
                </c:pt>
                <c:pt idx="314">
                  <c:v>4.6004670831745882</c:v>
                </c:pt>
                <c:pt idx="315">
                  <c:v>4.9091261003174438</c:v>
                </c:pt>
                <c:pt idx="316">
                  <c:v>4.5568530097052005</c:v>
                </c:pt>
                <c:pt idx="317">
                  <c:v>3.8685296333786701</c:v>
                </c:pt>
                <c:pt idx="318">
                  <c:v>3.2575974603174473</c:v>
                </c:pt>
                <c:pt idx="319">
                  <c:v>3.0178513966439784</c:v>
                </c:pt>
                <c:pt idx="320">
                  <c:v>2.9703333427664274</c:v>
                </c:pt>
                <c:pt idx="321">
                  <c:v>2.6764387990929577</c:v>
                </c:pt>
                <c:pt idx="322">
                  <c:v>2.0109505378684664</c:v>
                </c:pt>
                <c:pt idx="323">
                  <c:v>1.3465447027664252</c:v>
                </c:pt>
                <c:pt idx="324">
                  <c:v>1.216191612154178</c:v>
                </c:pt>
                <c:pt idx="325">
                  <c:v>1.6824228872562168</c:v>
                </c:pt>
                <c:pt idx="326">
                  <c:v>2.3083776856235616</c:v>
                </c:pt>
                <c:pt idx="327">
                  <c:v>2.6399442815419296</c:v>
                </c:pt>
                <c:pt idx="328">
                  <c:v>2.6174714848072385</c:v>
                </c:pt>
                <c:pt idx="329">
                  <c:v>2.5366337280725482</c:v>
                </c:pt>
                <c:pt idx="330">
                  <c:v>2.707213215419491</c:v>
                </c:pt>
                <c:pt idx="331">
                  <c:v>3.0349030048072452</c:v>
                </c:pt>
                <c:pt idx="332">
                  <c:v>3.2892550276643888</c:v>
                </c:pt>
                <c:pt idx="333">
                  <c:v>3.4460265620317334</c:v>
                </c:pt>
                <c:pt idx="334">
                  <c:v>3.638917614439896</c:v>
                </c:pt>
                <c:pt idx="335">
                  <c:v>4.0570334632562259</c:v>
                </c:pt>
                <c:pt idx="336">
                  <c:v>4.7012803572970396</c:v>
                </c:pt>
                <c:pt idx="337">
                  <c:v>5.3423569656235692</c:v>
                </c:pt>
                <c:pt idx="338">
                  <c:v>5.744060698194998</c:v>
                </c:pt>
                <c:pt idx="339">
                  <c:v>5.8856923066847937</c:v>
                </c:pt>
                <c:pt idx="340">
                  <c:v>5.9378389777052041</c:v>
                </c:pt>
                <c:pt idx="341">
                  <c:v>6.0008090041541848</c:v>
                </c:pt>
                <c:pt idx="342">
                  <c:v>5.9303607266031655</c:v>
                </c:pt>
                <c:pt idx="343">
                  <c:v>5.6230160193378573</c:v>
                </c:pt>
                <c:pt idx="344">
                  <c:v>5.08679479941949</c:v>
                </c:pt>
                <c:pt idx="345">
                  <c:v>4.5409259471745953</c:v>
                </c:pt>
                <c:pt idx="346">
                  <c:v>4.392434746195006</c:v>
                </c:pt>
                <c:pt idx="347">
                  <c:v>4.8122793065215337</c:v>
                </c:pt>
                <c:pt idx="348">
                  <c:v>5.5508752621133697</c:v>
                </c:pt>
                <c:pt idx="349">
                  <c:v>6.1301915344399003</c:v>
                </c:pt>
                <c:pt idx="350">
                  <c:v>6.0753080010521492</c:v>
                </c:pt>
                <c:pt idx="351">
                  <c:v>5.5200958639092947</c:v>
                </c:pt>
                <c:pt idx="352">
                  <c:v>5.0823025045623549</c:v>
                </c:pt>
                <c:pt idx="353">
                  <c:v>5.1912729238276558</c:v>
                </c:pt>
                <c:pt idx="354">
                  <c:v>5.7977762077460175</c:v>
                </c:pt>
                <c:pt idx="355">
                  <c:v>6.2973339791745886</c:v>
                </c:pt>
                <c:pt idx="356">
                  <c:v>6.2775726825215283</c:v>
                </c:pt>
                <c:pt idx="357">
                  <c:v>5.9197149071745878</c:v>
                </c:pt>
                <c:pt idx="358">
                  <c:v>5.6172175667664241</c:v>
                </c:pt>
                <c:pt idx="359">
                  <c:v>5.5802973251337731</c:v>
                </c:pt>
                <c:pt idx="360">
                  <c:v>5.6922858563990806</c:v>
                </c:pt>
                <c:pt idx="361">
                  <c:v>5.6908166554194866</c:v>
                </c:pt>
                <c:pt idx="362">
                  <c:v>5.5757361897868334</c:v>
                </c:pt>
                <c:pt idx="363">
                  <c:v>5.4770873150113228</c:v>
                </c:pt>
                <c:pt idx="364">
                  <c:v>5.3830611697052042</c:v>
                </c:pt>
                <c:pt idx="365">
                  <c:v>5.4164320500317391</c:v>
                </c:pt>
                <c:pt idx="366">
                  <c:v>5.6818583337868427</c:v>
                </c:pt>
                <c:pt idx="367">
                  <c:v>6.0501377440725594</c:v>
                </c:pt>
                <c:pt idx="368">
                  <c:v>6.3071392199909289</c:v>
                </c:pt>
                <c:pt idx="369">
                  <c:v>6.3684901362358275</c:v>
                </c:pt>
                <c:pt idx="370">
                  <c:v>6.3735431187664382</c:v>
                </c:pt>
                <c:pt idx="371">
                  <c:v>6.4241091759092939</c:v>
                </c:pt>
                <c:pt idx="372">
                  <c:v>6.3566051879909269</c:v>
                </c:pt>
                <c:pt idx="373">
                  <c:v>5.9520404990113347</c:v>
                </c:pt>
                <c:pt idx="374">
                  <c:v>5.3680023125623553</c:v>
                </c:pt>
                <c:pt idx="375">
                  <c:v>4.8639540578684786</c:v>
                </c:pt>
                <c:pt idx="376">
                  <c:v>4.6247129754194995</c:v>
                </c:pt>
                <c:pt idx="377">
                  <c:v>4.6245893342766458</c:v>
                </c:pt>
                <c:pt idx="378">
                  <c:v>4.7585243948480755</c:v>
                </c:pt>
                <c:pt idx="379">
                  <c:v>5.0935253159909255</c:v>
                </c:pt>
                <c:pt idx="380">
                  <c:v>5.5679336637460217</c:v>
                </c:pt>
                <c:pt idx="381">
                  <c:v>6.1784142975419405</c:v>
                </c:pt>
                <c:pt idx="382">
                  <c:v>6.697173583746026</c:v>
                </c:pt>
                <c:pt idx="383">
                  <c:v>6.8544908601541943</c:v>
                </c:pt>
                <c:pt idx="384">
                  <c:v>6.4993930449705211</c:v>
                </c:pt>
                <c:pt idx="385">
                  <c:v>5.6455513159909305</c:v>
                </c:pt>
                <c:pt idx="386">
                  <c:v>4.5533647896235827</c:v>
                </c:pt>
                <c:pt idx="387">
                  <c:v>3.5652610077460296</c:v>
                </c:pt>
                <c:pt idx="388">
                  <c:v>2.9814085094603131</c:v>
                </c:pt>
                <c:pt idx="389">
                  <c:v>2.9826716418684773</c:v>
                </c:pt>
                <c:pt idx="390">
                  <c:v>3.5173801826031701</c:v>
                </c:pt>
                <c:pt idx="391">
                  <c:v>4.3370362678276608</c:v>
                </c:pt>
                <c:pt idx="392">
                  <c:v>5.0923976000725633</c:v>
                </c:pt>
                <c:pt idx="393">
                  <c:v>5.3814574580317478</c:v>
                </c:pt>
                <c:pt idx="394">
                  <c:v>5.2019459171337834</c:v>
                </c:pt>
                <c:pt idx="395">
                  <c:v>4.8867262201541877</c:v>
                </c:pt>
                <c:pt idx="396">
                  <c:v>4.7007767347664347</c:v>
                </c:pt>
                <c:pt idx="397">
                  <c:v>4.6146953254603131</c:v>
                </c:pt>
                <c:pt idx="398">
                  <c:v>4.4507557750929685</c:v>
                </c:pt>
                <c:pt idx="399">
                  <c:v>4.1774209871745995</c:v>
                </c:pt>
                <c:pt idx="400">
                  <c:v>3.9377347060317405</c:v>
                </c:pt>
                <c:pt idx="401">
                  <c:v>3.9356305421133699</c:v>
                </c:pt>
                <c:pt idx="402">
                  <c:v>4.3625828830113242</c:v>
                </c:pt>
                <c:pt idx="403">
                  <c:v>5.144216825868468</c:v>
                </c:pt>
                <c:pt idx="404">
                  <c:v>5.8796334377868371</c:v>
                </c:pt>
                <c:pt idx="405">
                  <c:v>6.0105168719092896</c:v>
                </c:pt>
                <c:pt idx="406">
                  <c:v>5.3368386304399049</c:v>
                </c:pt>
                <c:pt idx="407">
                  <c:v>4.19879097737868</c:v>
                </c:pt>
                <c:pt idx="408">
                  <c:v>3.3196043992562307</c:v>
                </c:pt>
                <c:pt idx="409">
                  <c:v>3.2606667497868429</c:v>
                </c:pt>
                <c:pt idx="410">
                  <c:v>4.5833658826847907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59392"/>
        <c:axId val="116460928"/>
      </c:scatterChart>
      <c:valAx>
        <c:axId val="11645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60928"/>
        <c:crosses val="autoZero"/>
        <c:crossBetween val="midCat"/>
      </c:valAx>
      <c:valAx>
        <c:axId val="116460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MJ/m^2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429037520391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593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2597114317425E-2"/>
          <c:y val="3.4257748776508973E-2"/>
          <c:w val="0.8091009988901221"/>
          <c:h val="0.9314845024469821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Sheet1!$AI$1</c:f>
              <c:strCache>
                <c:ptCount val="1"/>
                <c:pt idx="0">
                  <c:v>7pt smooth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Sheet1!$A$2:$A$412</c:f>
              <c:numCache>
                <c:formatCode>General</c:formatCode>
                <c:ptCount val="411"/>
                <c:pt idx="0">
                  <c:v>1962.8333333333333</c:v>
                </c:pt>
                <c:pt idx="1">
                  <c:v>1962.9166666666667</c:v>
                </c:pt>
                <c:pt idx="2">
                  <c:v>1963</c:v>
                </c:pt>
                <c:pt idx="3">
                  <c:v>1963.0833333333333</c:v>
                </c:pt>
                <c:pt idx="4">
                  <c:v>1963.1666666666667</c:v>
                </c:pt>
                <c:pt idx="5">
                  <c:v>1963.25</c:v>
                </c:pt>
                <c:pt idx="6">
                  <c:v>1963.3333333333333</c:v>
                </c:pt>
                <c:pt idx="7">
                  <c:v>1963.4166666666667</c:v>
                </c:pt>
                <c:pt idx="8">
                  <c:v>1963.5</c:v>
                </c:pt>
                <c:pt idx="9">
                  <c:v>1963.5833333333333</c:v>
                </c:pt>
                <c:pt idx="10">
                  <c:v>1963.6666666666667</c:v>
                </c:pt>
                <c:pt idx="11">
                  <c:v>1963.75</c:v>
                </c:pt>
                <c:pt idx="12">
                  <c:v>1963.8333333333333</c:v>
                </c:pt>
                <c:pt idx="13">
                  <c:v>1963.9166666666667</c:v>
                </c:pt>
                <c:pt idx="14">
                  <c:v>1964</c:v>
                </c:pt>
                <c:pt idx="15">
                  <c:v>1964.0833333333333</c:v>
                </c:pt>
                <c:pt idx="16">
                  <c:v>1964.1666666666667</c:v>
                </c:pt>
                <c:pt idx="17">
                  <c:v>1964.25</c:v>
                </c:pt>
                <c:pt idx="18">
                  <c:v>1964.3333333333333</c:v>
                </c:pt>
                <c:pt idx="19">
                  <c:v>1964.4166666666667</c:v>
                </c:pt>
                <c:pt idx="20">
                  <c:v>1964.5</c:v>
                </c:pt>
                <c:pt idx="21">
                  <c:v>1964.5833333333333</c:v>
                </c:pt>
                <c:pt idx="22">
                  <c:v>1964.6666666666667</c:v>
                </c:pt>
                <c:pt idx="23">
                  <c:v>1964.75</c:v>
                </c:pt>
                <c:pt idx="24">
                  <c:v>1964.8333333333333</c:v>
                </c:pt>
                <c:pt idx="25">
                  <c:v>1964.9166666666667</c:v>
                </c:pt>
                <c:pt idx="26">
                  <c:v>1965</c:v>
                </c:pt>
                <c:pt idx="27">
                  <c:v>1965.0833333333333</c:v>
                </c:pt>
                <c:pt idx="28">
                  <c:v>1965.1666666666667</c:v>
                </c:pt>
                <c:pt idx="29">
                  <c:v>1965.25</c:v>
                </c:pt>
                <c:pt idx="30">
                  <c:v>1965.3333333333333</c:v>
                </c:pt>
                <c:pt idx="31">
                  <c:v>1965.4166666666667</c:v>
                </c:pt>
                <c:pt idx="32">
                  <c:v>1965.5</c:v>
                </c:pt>
                <c:pt idx="33">
                  <c:v>1965.5833333333333</c:v>
                </c:pt>
                <c:pt idx="34">
                  <c:v>1965.6666666666667</c:v>
                </c:pt>
                <c:pt idx="35">
                  <c:v>1965.75</c:v>
                </c:pt>
                <c:pt idx="36">
                  <c:v>1965.8333333333333</c:v>
                </c:pt>
                <c:pt idx="37">
                  <c:v>1965.9166666666667</c:v>
                </c:pt>
                <c:pt idx="38">
                  <c:v>1966</c:v>
                </c:pt>
                <c:pt idx="39">
                  <c:v>1966.0833333333333</c:v>
                </c:pt>
                <c:pt idx="40">
                  <c:v>1966.1666666666667</c:v>
                </c:pt>
                <c:pt idx="41">
                  <c:v>1966.25</c:v>
                </c:pt>
                <c:pt idx="42">
                  <c:v>1966.3333333333333</c:v>
                </c:pt>
                <c:pt idx="43">
                  <c:v>1966.4166666666667</c:v>
                </c:pt>
                <c:pt idx="44">
                  <c:v>1966.5</c:v>
                </c:pt>
                <c:pt idx="45">
                  <c:v>1966.5833333333333</c:v>
                </c:pt>
                <c:pt idx="46">
                  <c:v>1966.6666666666667</c:v>
                </c:pt>
                <c:pt idx="47">
                  <c:v>1966.75</c:v>
                </c:pt>
                <c:pt idx="48">
                  <c:v>1966.8333333333333</c:v>
                </c:pt>
                <c:pt idx="49">
                  <c:v>1966.9166666666667</c:v>
                </c:pt>
                <c:pt idx="50">
                  <c:v>1967</c:v>
                </c:pt>
                <c:pt idx="51">
                  <c:v>1967.0833333333333</c:v>
                </c:pt>
                <c:pt idx="52">
                  <c:v>1967.1666666666667</c:v>
                </c:pt>
                <c:pt idx="53">
                  <c:v>1967.25</c:v>
                </c:pt>
                <c:pt idx="54">
                  <c:v>1967.3333333333333</c:v>
                </c:pt>
                <c:pt idx="55">
                  <c:v>1967.4166666666667</c:v>
                </c:pt>
                <c:pt idx="56">
                  <c:v>1967.5</c:v>
                </c:pt>
                <c:pt idx="57">
                  <c:v>1967.5833333333333</c:v>
                </c:pt>
                <c:pt idx="58">
                  <c:v>1967.6666666666667</c:v>
                </c:pt>
                <c:pt idx="59">
                  <c:v>1967.75</c:v>
                </c:pt>
                <c:pt idx="60">
                  <c:v>1967.8333333333333</c:v>
                </c:pt>
                <c:pt idx="61">
                  <c:v>1967.9166666666667</c:v>
                </c:pt>
                <c:pt idx="62">
                  <c:v>1968</c:v>
                </c:pt>
                <c:pt idx="63">
                  <c:v>1968.0833333333333</c:v>
                </c:pt>
                <c:pt idx="64">
                  <c:v>1968.1666666666667</c:v>
                </c:pt>
                <c:pt idx="65">
                  <c:v>1968.25</c:v>
                </c:pt>
                <c:pt idx="66">
                  <c:v>1968.3333333333333</c:v>
                </c:pt>
                <c:pt idx="67">
                  <c:v>1968.4166666666667</c:v>
                </c:pt>
                <c:pt idx="68">
                  <c:v>1968.5</c:v>
                </c:pt>
                <c:pt idx="69">
                  <c:v>1968.5833333333333</c:v>
                </c:pt>
                <c:pt idx="70">
                  <c:v>1968.6666666666667</c:v>
                </c:pt>
                <c:pt idx="71">
                  <c:v>1968.75</c:v>
                </c:pt>
                <c:pt idx="72">
                  <c:v>1968.8333333333333</c:v>
                </c:pt>
                <c:pt idx="73">
                  <c:v>1968.9166666666667</c:v>
                </c:pt>
                <c:pt idx="74">
                  <c:v>1969</c:v>
                </c:pt>
                <c:pt idx="75">
                  <c:v>1969.0833333333333</c:v>
                </c:pt>
                <c:pt idx="76">
                  <c:v>1969.1666666666667</c:v>
                </c:pt>
                <c:pt idx="77">
                  <c:v>1969.25</c:v>
                </c:pt>
                <c:pt idx="78">
                  <c:v>1969.3333333333333</c:v>
                </c:pt>
                <c:pt idx="79">
                  <c:v>1969.4166666666667</c:v>
                </c:pt>
                <c:pt idx="80">
                  <c:v>1969.5</c:v>
                </c:pt>
                <c:pt idx="81">
                  <c:v>1969.5833333333333</c:v>
                </c:pt>
                <c:pt idx="82">
                  <c:v>1969.6666666666667</c:v>
                </c:pt>
                <c:pt idx="83">
                  <c:v>1969.75</c:v>
                </c:pt>
                <c:pt idx="84">
                  <c:v>1969.8333333333333</c:v>
                </c:pt>
                <c:pt idx="85">
                  <c:v>1969.9166666666667</c:v>
                </c:pt>
                <c:pt idx="86">
                  <c:v>1970</c:v>
                </c:pt>
                <c:pt idx="87">
                  <c:v>1970.0833333333333</c:v>
                </c:pt>
                <c:pt idx="88">
                  <c:v>1970.1666666666667</c:v>
                </c:pt>
                <c:pt idx="89">
                  <c:v>1970.25</c:v>
                </c:pt>
                <c:pt idx="90">
                  <c:v>1970.3333333333333</c:v>
                </c:pt>
                <c:pt idx="91">
                  <c:v>1970.4166666666667</c:v>
                </c:pt>
                <c:pt idx="92">
                  <c:v>1970.5</c:v>
                </c:pt>
                <c:pt idx="93">
                  <c:v>1970.5833333333333</c:v>
                </c:pt>
                <c:pt idx="94">
                  <c:v>1970.6666666666667</c:v>
                </c:pt>
                <c:pt idx="95">
                  <c:v>1970.75</c:v>
                </c:pt>
                <c:pt idx="96">
                  <c:v>1970.8333333333333</c:v>
                </c:pt>
                <c:pt idx="97">
                  <c:v>1970.9166666666667</c:v>
                </c:pt>
                <c:pt idx="98">
                  <c:v>1971</c:v>
                </c:pt>
                <c:pt idx="99">
                  <c:v>1971.0833333333333</c:v>
                </c:pt>
                <c:pt idx="100">
                  <c:v>1971.1666666666667</c:v>
                </c:pt>
                <c:pt idx="101">
                  <c:v>1971.25</c:v>
                </c:pt>
                <c:pt idx="102">
                  <c:v>1971.3333333333333</c:v>
                </c:pt>
                <c:pt idx="103">
                  <c:v>1971.4166666666667</c:v>
                </c:pt>
                <c:pt idx="104">
                  <c:v>1971.5</c:v>
                </c:pt>
                <c:pt idx="105">
                  <c:v>1971.5833333333333</c:v>
                </c:pt>
                <c:pt idx="106">
                  <c:v>1971.6666666666667</c:v>
                </c:pt>
                <c:pt idx="107">
                  <c:v>1971.75</c:v>
                </c:pt>
                <c:pt idx="108">
                  <c:v>1971.8333333333333</c:v>
                </c:pt>
                <c:pt idx="109">
                  <c:v>1971.9166666666667</c:v>
                </c:pt>
                <c:pt idx="110">
                  <c:v>1972</c:v>
                </c:pt>
                <c:pt idx="111">
                  <c:v>1972.0833333333333</c:v>
                </c:pt>
                <c:pt idx="112">
                  <c:v>1972.1666666666667</c:v>
                </c:pt>
                <c:pt idx="113">
                  <c:v>1972.25</c:v>
                </c:pt>
                <c:pt idx="114">
                  <c:v>1972.3333333333333</c:v>
                </c:pt>
                <c:pt idx="115">
                  <c:v>1972.4166666666667</c:v>
                </c:pt>
                <c:pt idx="116">
                  <c:v>1972.5</c:v>
                </c:pt>
                <c:pt idx="117">
                  <c:v>1972.5833333333333</c:v>
                </c:pt>
                <c:pt idx="118">
                  <c:v>1972.6666666666667</c:v>
                </c:pt>
                <c:pt idx="119">
                  <c:v>1972.75</c:v>
                </c:pt>
                <c:pt idx="120">
                  <c:v>1972.8333333333333</c:v>
                </c:pt>
                <c:pt idx="121">
                  <c:v>1972.9166666666667</c:v>
                </c:pt>
                <c:pt idx="122">
                  <c:v>1973</c:v>
                </c:pt>
                <c:pt idx="123">
                  <c:v>1973.0833333333333</c:v>
                </c:pt>
                <c:pt idx="124">
                  <c:v>1973.1666666666667</c:v>
                </c:pt>
                <c:pt idx="125">
                  <c:v>1973.25</c:v>
                </c:pt>
                <c:pt idx="126">
                  <c:v>1973.3333333333333</c:v>
                </c:pt>
                <c:pt idx="127">
                  <c:v>1973.4166666666667</c:v>
                </c:pt>
                <c:pt idx="128">
                  <c:v>1973.5</c:v>
                </c:pt>
                <c:pt idx="129">
                  <c:v>1973.5833333333333</c:v>
                </c:pt>
                <c:pt idx="130">
                  <c:v>1973.6666666666667</c:v>
                </c:pt>
                <c:pt idx="131">
                  <c:v>1973.75</c:v>
                </c:pt>
                <c:pt idx="132">
                  <c:v>1973.8333333333333</c:v>
                </c:pt>
                <c:pt idx="133">
                  <c:v>1973.9166666666667</c:v>
                </c:pt>
                <c:pt idx="134">
                  <c:v>1974</c:v>
                </c:pt>
                <c:pt idx="135">
                  <c:v>1974.0833333333333</c:v>
                </c:pt>
                <c:pt idx="136">
                  <c:v>1974.1666666666667</c:v>
                </c:pt>
                <c:pt idx="137">
                  <c:v>1974.25</c:v>
                </c:pt>
                <c:pt idx="138">
                  <c:v>1974.3333333333333</c:v>
                </c:pt>
                <c:pt idx="139">
                  <c:v>1974.4166666666667</c:v>
                </c:pt>
                <c:pt idx="140">
                  <c:v>1974.5</c:v>
                </c:pt>
                <c:pt idx="141">
                  <c:v>1974.5833333333333</c:v>
                </c:pt>
                <c:pt idx="142">
                  <c:v>1974.6666666666667</c:v>
                </c:pt>
                <c:pt idx="143">
                  <c:v>1974.75</c:v>
                </c:pt>
                <c:pt idx="144">
                  <c:v>1974.8333333333333</c:v>
                </c:pt>
                <c:pt idx="145">
                  <c:v>1974.9166666666667</c:v>
                </c:pt>
                <c:pt idx="146">
                  <c:v>1975</c:v>
                </c:pt>
                <c:pt idx="147">
                  <c:v>1975.0833333333333</c:v>
                </c:pt>
                <c:pt idx="148">
                  <c:v>1975.1666666666667</c:v>
                </c:pt>
                <c:pt idx="149">
                  <c:v>1975.25</c:v>
                </c:pt>
                <c:pt idx="150">
                  <c:v>1975.3333333333333</c:v>
                </c:pt>
                <c:pt idx="151">
                  <c:v>1975.4166666666667</c:v>
                </c:pt>
                <c:pt idx="152">
                  <c:v>1975.5</c:v>
                </c:pt>
                <c:pt idx="153">
                  <c:v>1975.5833333333333</c:v>
                </c:pt>
                <c:pt idx="154">
                  <c:v>1975.6666666666667</c:v>
                </c:pt>
                <c:pt idx="155">
                  <c:v>1975.75</c:v>
                </c:pt>
                <c:pt idx="156">
                  <c:v>1975.8333333333333</c:v>
                </c:pt>
                <c:pt idx="157">
                  <c:v>1975.9166666666667</c:v>
                </c:pt>
                <c:pt idx="158">
                  <c:v>1976</c:v>
                </c:pt>
                <c:pt idx="159">
                  <c:v>1976.0833333333333</c:v>
                </c:pt>
                <c:pt idx="160">
                  <c:v>1976.1666666666667</c:v>
                </c:pt>
                <c:pt idx="161">
                  <c:v>1976.25</c:v>
                </c:pt>
                <c:pt idx="162">
                  <c:v>1976.3333333333333</c:v>
                </c:pt>
                <c:pt idx="163">
                  <c:v>1976.4166666666667</c:v>
                </c:pt>
                <c:pt idx="164">
                  <c:v>1976.5</c:v>
                </c:pt>
                <c:pt idx="165">
                  <c:v>1976.5833333333333</c:v>
                </c:pt>
                <c:pt idx="166">
                  <c:v>1976.6666666666667</c:v>
                </c:pt>
                <c:pt idx="167">
                  <c:v>1976.75</c:v>
                </c:pt>
                <c:pt idx="168">
                  <c:v>1976.8333333333333</c:v>
                </c:pt>
                <c:pt idx="169">
                  <c:v>1976.9166666666667</c:v>
                </c:pt>
                <c:pt idx="170">
                  <c:v>1977</c:v>
                </c:pt>
                <c:pt idx="171">
                  <c:v>1977.0833333333333</c:v>
                </c:pt>
                <c:pt idx="172">
                  <c:v>1977.1666666666667</c:v>
                </c:pt>
                <c:pt idx="173">
                  <c:v>1977.25</c:v>
                </c:pt>
                <c:pt idx="174">
                  <c:v>1977.3333333333333</c:v>
                </c:pt>
                <c:pt idx="175">
                  <c:v>1977.4166666666667</c:v>
                </c:pt>
                <c:pt idx="176">
                  <c:v>1977.5</c:v>
                </c:pt>
                <c:pt idx="177">
                  <c:v>1977.5833333333333</c:v>
                </c:pt>
                <c:pt idx="178">
                  <c:v>1977.6666666666667</c:v>
                </c:pt>
                <c:pt idx="179">
                  <c:v>1977.75</c:v>
                </c:pt>
                <c:pt idx="180">
                  <c:v>1977.8333333333333</c:v>
                </c:pt>
                <c:pt idx="181">
                  <c:v>1977.9166666666667</c:v>
                </c:pt>
                <c:pt idx="182">
                  <c:v>1978</c:v>
                </c:pt>
                <c:pt idx="183">
                  <c:v>1978.0833333333333</c:v>
                </c:pt>
                <c:pt idx="184">
                  <c:v>1978.1666666666667</c:v>
                </c:pt>
                <c:pt idx="185">
                  <c:v>1978.25</c:v>
                </c:pt>
                <c:pt idx="186">
                  <c:v>1978.3333333333333</c:v>
                </c:pt>
                <c:pt idx="187">
                  <c:v>1978.4166666666667</c:v>
                </c:pt>
                <c:pt idx="188">
                  <c:v>1978.5</c:v>
                </c:pt>
                <c:pt idx="189">
                  <c:v>1978.5833333333333</c:v>
                </c:pt>
                <c:pt idx="190">
                  <c:v>1978.6666666666667</c:v>
                </c:pt>
                <c:pt idx="191">
                  <c:v>1978.75</c:v>
                </c:pt>
                <c:pt idx="192">
                  <c:v>1978.8333333333333</c:v>
                </c:pt>
                <c:pt idx="193">
                  <c:v>1978.9166666666667</c:v>
                </c:pt>
                <c:pt idx="194">
                  <c:v>1979</c:v>
                </c:pt>
                <c:pt idx="195">
                  <c:v>1979.0833333333333</c:v>
                </c:pt>
                <c:pt idx="196">
                  <c:v>1979.1666666666667</c:v>
                </c:pt>
                <c:pt idx="197">
                  <c:v>1979.25</c:v>
                </c:pt>
                <c:pt idx="198">
                  <c:v>1979.3333333333333</c:v>
                </c:pt>
                <c:pt idx="199">
                  <c:v>1979.4166666666667</c:v>
                </c:pt>
                <c:pt idx="200">
                  <c:v>1979.5</c:v>
                </c:pt>
                <c:pt idx="201">
                  <c:v>1979.5833333333333</c:v>
                </c:pt>
                <c:pt idx="202">
                  <c:v>1979.6666666666667</c:v>
                </c:pt>
                <c:pt idx="203">
                  <c:v>1979.75</c:v>
                </c:pt>
                <c:pt idx="204">
                  <c:v>1979.8333333333333</c:v>
                </c:pt>
                <c:pt idx="205">
                  <c:v>1979.9166666666667</c:v>
                </c:pt>
                <c:pt idx="206">
                  <c:v>1980</c:v>
                </c:pt>
                <c:pt idx="207">
                  <c:v>1980.0833333333333</c:v>
                </c:pt>
                <c:pt idx="208">
                  <c:v>1980.1666666666667</c:v>
                </c:pt>
                <c:pt idx="209">
                  <c:v>1980.25</c:v>
                </c:pt>
                <c:pt idx="210">
                  <c:v>1980.3333333333333</c:v>
                </c:pt>
                <c:pt idx="211">
                  <c:v>1980.4166666666667</c:v>
                </c:pt>
                <c:pt idx="212">
                  <c:v>1980.5</c:v>
                </c:pt>
                <c:pt idx="213">
                  <c:v>1980.5833333333333</c:v>
                </c:pt>
                <c:pt idx="214">
                  <c:v>1980.6666666666667</c:v>
                </c:pt>
                <c:pt idx="215">
                  <c:v>1980.75</c:v>
                </c:pt>
                <c:pt idx="216">
                  <c:v>1980.8333333333333</c:v>
                </c:pt>
                <c:pt idx="217">
                  <c:v>1980.9166666666667</c:v>
                </c:pt>
                <c:pt idx="218">
                  <c:v>1981</c:v>
                </c:pt>
                <c:pt idx="219">
                  <c:v>1981.0833333333333</c:v>
                </c:pt>
                <c:pt idx="220">
                  <c:v>1981.1666666666667</c:v>
                </c:pt>
                <c:pt idx="221">
                  <c:v>1981.25</c:v>
                </c:pt>
                <c:pt idx="222">
                  <c:v>1981.3333333333333</c:v>
                </c:pt>
                <c:pt idx="223">
                  <c:v>1981.4166666666667</c:v>
                </c:pt>
                <c:pt idx="224">
                  <c:v>1981.5</c:v>
                </c:pt>
                <c:pt idx="225">
                  <c:v>1981.5833333333333</c:v>
                </c:pt>
                <c:pt idx="226">
                  <c:v>1981.6666666666667</c:v>
                </c:pt>
                <c:pt idx="227">
                  <c:v>1981.75</c:v>
                </c:pt>
                <c:pt idx="228">
                  <c:v>1981.8333333333333</c:v>
                </c:pt>
                <c:pt idx="229">
                  <c:v>1981.9166666666667</c:v>
                </c:pt>
                <c:pt idx="230">
                  <c:v>1982</c:v>
                </c:pt>
                <c:pt idx="231">
                  <c:v>1982.0833333333333</c:v>
                </c:pt>
                <c:pt idx="232">
                  <c:v>1982.1666666666667</c:v>
                </c:pt>
                <c:pt idx="233">
                  <c:v>1982.25</c:v>
                </c:pt>
                <c:pt idx="234">
                  <c:v>1982.3333333333333</c:v>
                </c:pt>
                <c:pt idx="235">
                  <c:v>1982.4166666666667</c:v>
                </c:pt>
                <c:pt idx="236">
                  <c:v>1982.5</c:v>
                </c:pt>
                <c:pt idx="237">
                  <c:v>1982.5833333333333</c:v>
                </c:pt>
                <c:pt idx="238">
                  <c:v>1982.6666666666667</c:v>
                </c:pt>
                <c:pt idx="239">
                  <c:v>1982.75</c:v>
                </c:pt>
                <c:pt idx="240">
                  <c:v>1982.8333333333333</c:v>
                </c:pt>
                <c:pt idx="241">
                  <c:v>1982.9166666666667</c:v>
                </c:pt>
                <c:pt idx="242">
                  <c:v>1983</c:v>
                </c:pt>
                <c:pt idx="243">
                  <c:v>1983.0833333333333</c:v>
                </c:pt>
                <c:pt idx="244">
                  <c:v>1983.1666666666667</c:v>
                </c:pt>
                <c:pt idx="245">
                  <c:v>1983.25</c:v>
                </c:pt>
                <c:pt idx="246">
                  <c:v>1983.3333333333333</c:v>
                </c:pt>
                <c:pt idx="247">
                  <c:v>1983.4166666666667</c:v>
                </c:pt>
                <c:pt idx="248">
                  <c:v>1983.5</c:v>
                </c:pt>
                <c:pt idx="249">
                  <c:v>1983.5833333333333</c:v>
                </c:pt>
                <c:pt idx="250">
                  <c:v>1983.6666666666667</c:v>
                </c:pt>
                <c:pt idx="251">
                  <c:v>1983.75</c:v>
                </c:pt>
                <c:pt idx="252">
                  <c:v>1983.8333333333333</c:v>
                </c:pt>
                <c:pt idx="253">
                  <c:v>1983.9166666666667</c:v>
                </c:pt>
                <c:pt idx="254">
                  <c:v>1984</c:v>
                </c:pt>
                <c:pt idx="255">
                  <c:v>1984.0833333333333</c:v>
                </c:pt>
                <c:pt idx="256">
                  <c:v>1984.1666666666667</c:v>
                </c:pt>
                <c:pt idx="257">
                  <c:v>1984.25</c:v>
                </c:pt>
                <c:pt idx="258">
                  <c:v>1984.3333333333333</c:v>
                </c:pt>
                <c:pt idx="259">
                  <c:v>1984.4166666666667</c:v>
                </c:pt>
                <c:pt idx="260">
                  <c:v>1984.5</c:v>
                </c:pt>
                <c:pt idx="261">
                  <c:v>1984.5833333333333</c:v>
                </c:pt>
                <c:pt idx="262">
                  <c:v>1984.6666666666667</c:v>
                </c:pt>
                <c:pt idx="263">
                  <c:v>1984.75</c:v>
                </c:pt>
                <c:pt idx="264">
                  <c:v>1984.8333333333333</c:v>
                </c:pt>
                <c:pt idx="265">
                  <c:v>1984.9166666666667</c:v>
                </c:pt>
                <c:pt idx="266">
                  <c:v>1985</c:v>
                </c:pt>
                <c:pt idx="267">
                  <c:v>1985.0833333333333</c:v>
                </c:pt>
                <c:pt idx="268">
                  <c:v>1985.1666666666667</c:v>
                </c:pt>
                <c:pt idx="269">
                  <c:v>1985.25</c:v>
                </c:pt>
                <c:pt idx="270">
                  <c:v>1985.3333333333333</c:v>
                </c:pt>
                <c:pt idx="271">
                  <c:v>1985.4166666666667</c:v>
                </c:pt>
                <c:pt idx="272">
                  <c:v>1985.5</c:v>
                </c:pt>
                <c:pt idx="273">
                  <c:v>1985.5833333333333</c:v>
                </c:pt>
                <c:pt idx="274">
                  <c:v>1985.6666666666667</c:v>
                </c:pt>
                <c:pt idx="275">
                  <c:v>1985.75</c:v>
                </c:pt>
                <c:pt idx="276">
                  <c:v>1985.8333333333333</c:v>
                </c:pt>
                <c:pt idx="277">
                  <c:v>1985.9166666666667</c:v>
                </c:pt>
                <c:pt idx="278">
                  <c:v>1986</c:v>
                </c:pt>
                <c:pt idx="279">
                  <c:v>1986.0833333333333</c:v>
                </c:pt>
                <c:pt idx="280">
                  <c:v>1986.1666666666667</c:v>
                </c:pt>
                <c:pt idx="281">
                  <c:v>1986.25</c:v>
                </c:pt>
                <c:pt idx="282">
                  <c:v>1986.3333333333333</c:v>
                </c:pt>
                <c:pt idx="283">
                  <c:v>1986.4166666666667</c:v>
                </c:pt>
                <c:pt idx="284">
                  <c:v>1986.5</c:v>
                </c:pt>
                <c:pt idx="285">
                  <c:v>1986.5833333333333</c:v>
                </c:pt>
                <c:pt idx="286">
                  <c:v>1986.6666666666667</c:v>
                </c:pt>
                <c:pt idx="287">
                  <c:v>1986.75</c:v>
                </c:pt>
                <c:pt idx="288">
                  <c:v>1986.8333333333333</c:v>
                </c:pt>
                <c:pt idx="289">
                  <c:v>1986.9166666666667</c:v>
                </c:pt>
                <c:pt idx="290">
                  <c:v>1987</c:v>
                </c:pt>
                <c:pt idx="291">
                  <c:v>1987.0833333333333</c:v>
                </c:pt>
                <c:pt idx="292">
                  <c:v>1987.1666666666667</c:v>
                </c:pt>
                <c:pt idx="293">
                  <c:v>1987.25</c:v>
                </c:pt>
                <c:pt idx="294">
                  <c:v>1987.3333333333333</c:v>
                </c:pt>
                <c:pt idx="295">
                  <c:v>1987.4166666666667</c:v>
                </c:pt>
                <c:pt idx="296">
                  <c:v>1987.5</c:v>
                </c:pt>
                <c:pt idx="297">
                  <c:v>1987.5833333333333</c:v>
                </c:pt>
                <c:pt idx="298">
                  <c:v>1987.6666666666667</c:v>
                </c:pt>
                <c:pt idx="299">
                  <c:v>1987.75</c:v>
                </c:pt>
                <c:pt idx="300">
                  <c:v>1987.8333333333333</c:v>
                </c:pt>
                <c:pt idx="301">
                  <c:v>1987.9166666666667</c:v>
                </c:pt>
                <c:pt idx="302">
                  <c:v>1988</c:v>
                </c:pt>
                <c:pt idx="303">
                  <c:v>1988.0833333333333</c:v>
                </c:pt>
                <c:pt idx="304">
                  <c:v>1988.1666666666667</c:v>
                </c:pt>
                <c:pt idx="305">
                  <c:v>1988.25</c:v>
                </c:pt>
                <c:pt idx="306">
                  <c:v>1988.3333333333333</c:v>
                </c:pt>
                <c:pt idx="307">
                  <c:v>1988.4166666666667</c:v>
                </c:pt>
                <c:pt idx="308">
                  <c:v>1988.5</c:v>
                </c:pt>
                <c:pt idx="309">
                  <c:v>1988.5833333333333</c:v>
                </c:pt>
                <c:pt idx="310">
                  <c:v>1988.6666666666667</c:v>
                </c:pt>
                <c:pt idx="311">
                  <c:v>1988.75</c:v>
                </c:pt>
                <c:pt idx="312">
                  <c:v>1988.8333333333333</c:v>
                </c:pt>
                <c:pt idx="313">
                  <c:v>1988.9166666666667</c:v>
                </c:pt>
                <c:pt idx="314">
                  <c:v>1989</c:v>
                </c:pt>
                <c:pt idx="315">
                  <c:v>1989.0833333333333</c:v>
                </c:pt>
                <c:pt idx="316">
                  <c:v>1989.1666666666667</c:v>
                </c:pt>
                <c:pt idx="317">
                  <c:v>1989.25</c:v>
                </c:pt>
                <c:pt idx="318">
                  <c:v>1989.3333333333333</c:v>
                </c:pt>
                <c:pt idx="319">
                  <c:v>1989.4166666666667</c:v>
                </c:pt>
                <c:pt idx="320">
                  <c:v>1989.5</c:v>
                </c:pt>
                <c:pt idx="321">
                  <c:v>1989.5833333333333</c:v>
                </c:pt>
                <c:pt idx="322">
                  <c:v>1989.6666666666667</c:v>
                </c:pt>
                <c:pt idx="323">
                  <c:v>1989.75</c:v>
                </c:pt>
                <c:pt idx="324">
                  <c:v>1989.8333333333333</c:v>
                </c:pt>
                <c:pt idx="325">
                  <c:v>1989.9166666666667</c:v>
                </c:pt>
                <c:pt idx="326">
                  <c:v>1990</c:v>
                </c:pt>
                <c:pt idx="327">
                  <c:v>1990.0833333333333</c:v>
                </c:pt>
                <c:pt idx="328">
                  <c:v>1990.1666666666667</c:v>
                </c:pt>
                <c:pt idx="329">
                  <c:v>1990.25</c:v>
                </c:pt>
                <c:pt idx="330">
                  <c:v>1990.3333333333333</c:v>
                </c:pt>
                <c:pt idx="331">
                  <c:v>1990.4166666666667</c:v>
                </c:pt>
                <c:pt idx="332">
                  <c:v>1990.5</c:v>
                </c:pt>
                <c:pt idx="333">
                  <c:v>1990.5833333333333</c:v>
                </c:pt>
                <c:pt idx="334">
                  <c:v>1990.6666666666667</c:v>
                </c:pt>
                <c:pt idx="335">
                  <c:v>1990.75</c:v>
                </c:pt>
                <c:pt idx="336">
                  <c:v>1990.8333333333333</c:v>
                </c:pt>
                <c:pt idx="337">
                  <c:v>1990.9166666666667</c:v>
                </c:pt>
                <c:pt idx="338">
                  <c:v>1991</c:v>
                </c:pt>
                <c:pt idx="339">
                  <c:v>1991.0833333333333</c:v>
                </c:pt>
                <c:pt idx="340">
                  <c:v>1991.1666666666667</c:v>
                </c:pt>
                <c:pt idx="341">
                  <c:v>1991.25</c:v>
                </c:pt>
                <c:pt idx="342">
                  <c:v>1991.3333333333333</c:v>
                </c:pt>
                <c:pt idx="343">
                  <c:v>1991.4166666666667</c:v>
                </c:pt>
                <c:pt idx="344">
                  <c:v>1991.5</c:v>
                </c:pt>
                <c:pt idx="345">
                  <c:v>1991.5833333333333</c:v>
                </c:pt>
                <c:pt idx="346">
                  <c:v>1991.6666666666667</c:v>
                </c:pt>
                <c:pt idx="347">
                  <c:v>1991.75</c:v>
                </c:pt>
                <c:pt idx="348">
                  <c:v>1991.8333333333333</c:v>
                </c:pt>
                <c:pt idx="349">
                  <c:v>1991.9166666666667</c:v>
                </c:pt>
                <c:pt idx="350">
                  <c:v>1992</c:v>
                </c:pt>
                <c:pt idx="351">
                  <c:v>1992.0833333333333</c:v>
                </c:pt>
                <c:pt idx="352">
                  <c:v>1992.1666666666667</c:v>
                </c:pt>
                <c:pt idx="353">
                  <c:v>1992.25</c:v>
                </c:pt>
                <c:pt idx="354">
                  <c:v>1992.3333333333333</c:v>
                </c:pt>
                <c:pt idx="355">
                  <c:v>1992.4166666666667</c:v>
                </c:pt>
                <c:pt idx="356">
                  <c:v>1992.5</c:v>
                </c:pt>
                <c:pt idx="357">
                  <c:v>1992.5833333333333</c:v>
                </c:pt>
                <c:pt idx="358">
                  <c:v>1992.6666666666667</c:v>
                </c:pt>
                <c:pt idx="359">
                  <c:v>1992.75</c:v>
                </c:pt>
                <c:pt idx="360">
                  <c:v>1992.8333333333333</c:v>
                </c:pt>
                <c:pt idx="361">
                  <c:v>1992.9166666666667</c:v>
                </c:pt>
                <c:pt idx="362">
                  <c:v>1993</c:v>
                </c:pt>
                <c:pt idx="363">
                  <c:v>1993.0833333333333</c:v>
                </c:pt>
                <c:pt idx="364">
                  <c:v>1993.1666666666667</c:v>
                </c:pt>
                <c:pt idx="365">
                  <c:v>1993.25</c:v>
                </c:pt>
                <c:pt idx="366">
                  <c:v>1993.3333333333333</c:v>
                </c:pt>
                <c:pt idx="367">
                  <c:v>1993.4166666666667</c:v>
                </c:pt>
                <c:pt idx="368">
                  <c:v>1993.5</c:v>
                </c:pt>
                <c:pt idx="369">
                  <c:v>1993.5833333333333</c:v>
                </c:pt>
                <c:pt idx="370">
                  <c:v>1993.6666666666667</c:v>
                </c:pt>
                <c:pt idx="371">
                  <c:v>1993.75</c:v>
                </c:pt>
                <c:pt idx="372">
                  <c:v>1993.8333333333333</c:v>
                </c:pt>
                <c:pt idx="373">
                  <c:v>1993.9166666666667</c:v>
                </c:pt>
                <c:pt idx="374">
                  <c:v>1994</c:v>
                </c:pt>
                <c:pt idx="375">
                  <c:v>1994.0833333333333</c:v>
                </c:pt>
                <c:pt idx="376">
                  <c:v>1994.1666666666667</c:v>
                </c:pt>
                <c:pt idx="377">
                  <c:v>1994.25</c:v>
                </c:pt>
                <c:pt idx="378">
                  <c:v>1994.3333333333333</c:v>
                </c:pt>
                <c:pt idx="379">
                  <c:v>1994.4166666666667</c:v>
                </c:pt>
                <c:pt idx="380">
                  <c:v>1994.5</c:v>
                </c:pt>
                <c:pt idx="381">
                  <c:v>1994.5833333333333</c:v>
                </c:pt>
                <c:pt idx="382">
                  <c:v>1994.6666666666667</c:v>
                </c:pt>
                <c:pt idx="383">
                  <c:v>1994.75</c:v>
                </c:pt>
                <c:pt idx="384">
                  <c:v>1994.8333333333333</c:v>
                </c:pt>
                <c:pt idx="385">
                  <c:v>1994.9166666666667</c:v>
                </c:pt>
                <c:pt idx="386">
                  <c:v>1995</c:v>
                </c:pt>
                <c:pt idx="387">
                  <c:v>1995.0833333333333</c:v>
                </c:pt>
                <c:pt idx="388">
                  <c:v>1995.1666666666667</c:v>
                </c:pt>
                <c:pt idx="389">
                  <c:v>1995.25</c:v>
                </c:pt>
                <c:pt idx="390">
                  <c:v>1995.3333333333333</c:v>
                </c:pt>
                <c:pt idx="391">
                  <c:v>1995.4166666666667</c:v>
                </c:pt>
                <c:pt idx="392">
                  <c:v>1995.5</c:v>
                </c:pt>
                <c:pt idx="393">
                  <c:v>1995.5833333333333</c:v>
                </c:pt>
                <c:pt idx="394">
                  <c:v>1995.6666666666667</c:v>
                </c:pt>
                <c:pt idx="395">
                  <c:v>1995.75</c:v>
                </c:pt>
                <c:pt idx="396">
                  <c:v>1995.8333333333333</c:v>
                </c:pt>
                <c:pt idx="397">
                  <c:v>1995.9166666666667</c:v>
                </c:pt>
                <c:pt idx="398">
                  <c:v>1996</c:v>
                </c:pt>
                <c:pt idx="399">
                  <c:v>1996.0833333333333</c:v>
                </c:pt>
                <c:pt idx="400">
                  <c:v>1996.1666666666667</c:v>
                </c:pt>
                <c:pt idx="401">
                  <c:v>1996.25</c:v>
                </c:pt>
                <c:pt idx="402">
                  <c:v>1996.3333333333333</c:v>
                </c:pt>
                <c:pt idx="403">
                  <c:v>1996.4166666666667</c:v>
                </c:pt>
                <c:pt idx="404">
                  <c:v>1996.5</c:v>
                </c:pt>
                <c:pt idx="405">
                  <c:v>1996.5833333333333</c:v>
                </c:pt>
                <c:pt idx="406">
                  <c:v>1996.6666666666667</c:v>
                </c:pt>
                <c:pt idx="407">
                  <c:v>1996.75</c:v>
                </c:pt>
                <c:pt idx="408">
                  <c:v>1996.8333333333333</c:v>
                </c:pt>
                <c:pt idx="409">
                  <c:v>1996.9166666666667</c:v>
                </c:pt>
                <c:pt idx="410">
                  <c:v>1997</c:v>
                </c:pt>
              </c:numCache>
            </c:numRef>
          </c:xVal>
          <c:yVal>
            <c:numRef>
              <c:f>Sheet1!$AK$2:$AK$415</c:f>
              <c:numCache>
                <c:formatCode>General</c:formatCode>
                <c:ptCount val="414"/>
              </c:numCache>
            </c:numRef>
          </c:yVal>
          <c:smooth val="0"/>
        </c:ser>
        <c:ser>
          <c:idx val="1"/>
          <c:order val="1"/>
          <c:tx>
            <c:strRef>
              <c:f>Sheet1!$AH$1</c:f>
              <c:strCache>
                <c:ptCount val="1"/>
                <c:pt idx="0">
                  <c:v>T@320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Sheet1!$A$2:$A$412</c:f>
              <c:numCache>
                <c:formatCode>General</c:formatCode>
                <c:ptCount val="411"/>
                <c:pt idx="0">
                  <c:v>1962.8333333333333</c:v>
                </c:pt>
                <c:pt idx="1">
                  <c:v>1962.9166666666667</c:v>
                </c:pt>
                <c:pt idx="2">
                  <c:v>1963</c:v>
                </c:pt>
                <c:pt idx="3">
                  <c:v>1963.0833333333333</c:v>
                </c:pt>
                <c:pt idx="4">
                  <c:v>1963.1666666666667</c:v>
                </c:pt>
                <c:pt idx="5">
                  <c:v>1963.25</c:v>
                </c:pt>
                <c:pt idx="6">
                  <c:v>1963.3333333333333</c:v>
                </c:pt>
                <c:pt idx="7">
                  <c:v>1963.4166666666667</c:v>
                </c:pt>
                <c:pt idx="8">
                  <c:v>1963.5</c:v>
                </c:pt>
                <c:pt idx="9">
                  <c:v>1963.5833333333333</c:v>
                </c:pt>
                <c:pt idx="10">
                  <c:v>1963.6666666666667</c:v>
                </c:pt>
                <c:pt idx="11">
                  <c:v>1963.75</c:v>
                </c:pt>
                <c:pt idx="12">
                  <c:v>1963.8333333333333</c:v>
                </c:pt>
                <c:pt idx="13">
                  <c:v>1963.9166666666667</c:v>
                </c:pt>
                <c:pt idx="14">
                  <c:v>1964</c:v>
                </c:pt>
                <c:pt idx="15">
                  <c:v>1964.0833333333333</c:v>
                </c:pt>
                <c:pt idx="16">
                  <c:v>1964.1666666666667</c:v>
                </c:pt>
                <c:pt idx="17">
                  <c:v>1964.25</c:v>
                </c:pt>
                <c:pt idx="18">
                  <c:v>1964.3333333333333</c:v>
                </c:pt>
                <c:pt idx="19">
                  <c:v>1964.4166666666667</c:v>
                </c:pt>
                <c:pt idx="20">
                  <c:v>1964.5</c:v>
                </c:pt>
                <c:pt idx="21">
                  <c:v>1964.5833333333333</c:v>
                </c:pt>
                <c:pt idx="22">
                  <c:v>1964.6666666666667</c:v>
                </c:pt>
                <c:pt idx="23">
                  <c:v>1964.75</c:v>
                </c:pt>
                <c:pt idx="24">
                  <c:v>1964.8333333333333</c:v>
                </c:pt>
                <c:pt idx="25">
                  <c:v>1964.9166666666667</c:v>
                </c:pt>
                <c:pt idx="26">
                  <c:v>1965</c:v>
                </c:pt>
                <c:pt idx="27">
                  <c:v>1965.0833333333333</c:v>
                </c:pt>
                <c:pt idx="28">
                  <c:v>1965.1666666666667</c:v>
                </c:pt>
                <c:pt idx="29">
                  <c:v>1965.25</c:v>
                </c:pt>
                <c:pt idx="30">
                  <c:v>1965.3333333333333</c:v>
                </c:pt>
                <c:pt idx="31">
                  <c:v>1965.4166666666667</c:v>
                </c:pt>
                <c:pt idx="32">
                  <c:v>1965.5</c:v>
                </c:pt>
                <c:pt idx="33">
                  <c:v>1965.5833333333333</c:v>
                </c:pt>
                <c:pt idx="34">
                  <c:v>1965.6666666666667</c:v>
                </c:pt>
                <c:pt idx="35">
                  <c:v>1965.75</c:v>
                </c:pt>
                <c:pt idx="36">
                  <c:v>1965.8333333333333</c:v>
                </c:pt>
                <c:pt idx="37">
                  <c:v>1965.9166666666667</c:v>
                </c:pt>
                <c:pt idx="38">
                  <c:v>1966</c:v>
                </c:pt>
                <c:pt idx="39">
                  <c:v>1966.0833333333333</c:v>
                </c:pt>
                <c:pt idx="40">
                  <c:v>1966.1666666666667</c:v>
                </c:pt>
                <c:pt idx="41">
                  <c:v>1966.25</c:v>
                </c:pt>
                <c:pt idx="42">
                  <c:v>1966.3333333333333</c:v>
                </c:pt>
                <c:pt idx="43">
                  <c:v>1966.4166666666667</c:v>
                </c:pt>
                <c:pt idx="44">
                  <c:v>1966.5</c:v>
                </c:pt>
                <c:pt idx="45">
                  <c:v>1966.5833333333333</c:v>
                </c:pt>
                <c:pt idx="46">
                  <c:v>1966.6666666666667</c:v>
                </c:pt>
                <c:pt idx="47">
                  <c:v>1966.75</c:v>
                </c:pt>
                <c:pt idx="48">
                  <c:v>1966.8333333333333</c:v>
                </c:pt>
                <c:pt idx="49">
                  <c:v>1966.9166666666667</c:v>
                </c:pt>
                <c:pt idx="50">
                  <c:v>1967</c:v>
                </c:pt>
                <c:pt idx="51">
                  <c:v>1967.0833333333333</c:v>
                </c:pt>
                <c:pt idx="52">
                  <c:v>1967.1666666666667</c:v>
                </c:pt>
                <c:pt idx="53">
                  <c:v>1967.25</c:v>
                </c:pt>
                <c:pt idx="54">
                  <c:v>1967.3333333333333</c:v>
                </c:pt>
                <c:pt idx="55">
                  <c:v>1967.4166666666667</c:v>
                </c:pt>
                <c:pt idx="56">
                  <c:v>1967.5</c:v>
                </c:pt>
                <c:pt idx="57">
                  <c:v>1967.5833333333333</c:v>
                </c:pt>
                <c:pt idx="58">
                  <c:v>1967.6666666666667</c:v>
                </c:pt>
                <c:pt idx="59">
                  <c:v>1967.75</c:v>
                </c:pt>
                <c:pt idx="60">
                  <c:v>1967.8333333333333</c:v>
                </c:pt>
                <c:pt idx="61">
                  <c:v>1967.9166666666667</c:v>
                </c:pt>
                <c:pt idx="62">
                  <c:v>1968</c:v>
                </c:pt>
                <c:pt idx="63">
                  <c:v>1968.0833333333333</c:v>
                </c:pt>
                <c:pt idx="64">
                  <c:v>1968.1666666666667</c:v>
                </c:pt>
                <c:pt idx="65">
                  <c:v>1968.25</c:v>
                </c:pt>
                <c:pt idx="66">
                  <c:v>1968.3333333333333</c:v>
                </c:pt>
                <c:pt idx="67">
                  <c:v>1968.4166666666667</c:v>
                </c:pt>
                <c:pt idx="68">
                  <c:v>1968.5</c:v>
                </c:pt>
                <c:pt idx="69">
                  <c:v>1968.5833333333333</c:v>
                </c:pt>
                <c:pt idx="70">
                  <c:v>1968.6666666666667</c:v>
                </c:pt>
                <c:pt idx="71">
                  <c:v>1968.75</c:v>
                </c:pt>
                <c:pt idx="72">
                  <c:v>1968.8333333333333</c:v>
                </c:pt>
                <c:pt idx="73">
                  <c:v>1968.9166666666667</c:v>
                </c:pt>
                <c:pt idx="74">
                  <c:v>1969</c:v>
                </c:pt>
                <c:pt idx="75">
                  <c:v>1969.0833333333333</c:v>
                </c:pt>
                <c:pt idx="76">
                  <c:v>1969.1666666666667</c:v>
                </c:pt>
                <c:pt idx="77">
                  <c:v>1969.25</c:v>
                </c:pt>
                <c:pt idx="78">
                  <c:v>1969.3333333333333</c:v>
                </c:pt>
                <c:pt idx="79">
                  <c:v>1969.4166666666667</c:v>
                </c:pt>
                <c:pt idx="80">
                  <c:v>1969.5</c:v>
                </c:pt>
                <c:pt idx="81">
                  <c:v>1969.5833333333333</c:v>
                </c:pt>
                <c:pt idx="82">
                  <c:v>1969.6666666666667</c:v>
                </c:pt>
                <c:pt idx="83">
                  <c:v>1969.75</c:v>
                </c:pt>
                <c:pt idx="84">
                  <c:v>1969.8333333333333</c:v>
                </c:pt>
                <c:pt idx="85">
                  <c:v>1969.9166666666667</c:v>
                </c:pt>
                <c:pt idx="86">
                  <c:v>1970</c:v>
                </c:pt>
                <c:pt idx="87">
                  <c:v>1970.0833333333333</c:v>
                </c:pt>
                <c:pt idx="88">
                  <c:v>1970.1666666666667</c:v>
                </c:pt>
                <c:pt idx="89">
                  <c:v>1970.25</c:v>
                </c:pt>
                <c:pt idx="90">
                  <c:v>1970.3333333333333</c:v>
                </c:pt>
                <c:pt idx="91">
                  <c:v>1970.4166666666667</c:v>
                </c:pt>
                <c:pt idx="92">
                  <c:v>1970.5</c:v>
                </c:pt>
                <c:pt idx="93">
                  <c:v>1970.5833333333333</c:v>
                </c:pt>
                <c:pt idx="94">
                  <c:v>1970.6666666666667</c:v>
                </c:pt>
                <c:pt idx="95">
                  <c:v>1970.75</c:v>
                </c:pt>
                <c:pt idx="96">
                  <c:v>1970.8333333333333</c:v>
                </c:pt>
                <c:pt idx="97">
                  <c:v>1970.9166666666667</c:v>
                </c:pt>
                <c:pt idx="98">
                  <c:v>1971</c:v>
                </c:pt>
                <c:pt idx="99">
                  <c:v>1971.0833333333333</c:v>
                </c:pt>
                <c:pt idx="100">
                  <c:v>1971.1666666666667</c:v>
                </c:pt>
                <c:pt idx="101">
                  <c:v>1971.25</c:v>
                </c:pt>
                <c:pt idx="102">
                  <c:v>1971.3333333333333</c:v>
                </c:pt>
                <c:pt idx="103">
                  <c:v>1971.4166666666667</c:v>
                </c:pt>
                <c:pt idx="104">
                  <c:v>1971.5</c:v>
                </c:pt>
                <c:pt idx="105">
                  <c:v>1971.5833333333333</c:v>
                </c:pt>
                <c:pt idx="106">
                  <c:v>1971.6666666666667</c:v>
                </c:pt>
                <c:pt idx="107">
                  <c:v>1971.75</c:v>
                </c:pt>
                <c:pt idx="108">
                  <c:v>1971.8333333333333</c:v>
                </c:pt>
                <c:pt idx="109">
                  <c:v>1971.9166666666667</c:v>
                </c:pt>
                <c:pt idx="110">
                  <c:v>1972</c:v>
                </c:pt>
                <c:pt idx="111">
                  <c:v>1972.0833333333333</c:v>
                </c:pt>
                <c:pt idx="112">
                  <c:v>1972.1666666666667</c:v>
                </c:pt>
                <c:pt idx="113">
                  <c:v>1972.25</c:v>
                </c:pt>
                <c:pt idx="114">
                  <c:v>1972.3333333333333</c:v>
                </c:pt>
                <c:pt idx="115">
                  <c:v>1972.4166666666667</c:v>
                </c:pt>
                <c:pt idx="116">
                  <c:v>1972.5</c:v>
                </c:pt>
                <c:pt idx="117">
                  <c:v>1972.5833333333333</c:v>
                </c:pt>
                <c:pt idx="118">
                  <c:v>1972.6666666666667</c:v>
                </c:pt>
                <c:pt idx="119">
                  <c:v>1972.75</c:v>
                </c:pt>
                <c:pt idx="120">
                  <c:v>1972.8333333333333</c:v>
                </c:pt>
                <c:pt idx="121">
                  <c:v>1972.9166666666667</c:v>
                </c:pt>
                <c:pt idx="122">
                  <c:v>1973</c:v>
                </c:pt>
                <c:pt idx="123">
                  <c:v>1973.0833333333333</c:v>
                </c:pt>
                <c:pt idx="124">
                  <c:v>1973.1666666666667</c:v>
                </c:pt>
                <c:pt idx="125">
                  <c:v>1973.25</c:v>
                </c:pt>
                <c:pt idx="126">
                  <c:v>1973.3333333333333</c:v>
                </c:pt>
                <c:pt idx="127">
                  <c:v>1973.4166666666667</c:v>
                </c:pt>
                <c:pt idx="128">
                  <c:v>1973.5</c:v>
                </c:pt>
                <c:pt idx="129">
                  <c:v>1973.5833333333333</c:v>
                </c:pt>
                <c:pt idx="130">
                  <c:v>1973.6666666666667</c:v>
                </c:pt>
                <c:pt idx="131">
                  <c:v>1973.75</c:v>
                </c:pt>
                <c:pt idx="132">
                  <c:v>1973.8333333333333</c:v>
                </c:pt>
                <c:pt idx="133">
                  <c:v>1973.9166666666667</c:v>
                </c:pt>
                <c:pt idx="134">
                  <c:v>1974</c:v>
                </c:pt>
                <c:pt idx="135">
                  <c:v>1974.0833333333333</c:v>
                </c:pt>
                <c:pt idx="136">
                  <c:v>1974.1666666666667</c:v>
                </c:pt>
                <c:pt idx="137">
                  <c:v>1974.25</c:v>
                </c:pt>
                <c:pt idx="138">
                  <c:v>1974.3333333333333</c:v>
                </c:pt>
                <c:pt idx="139">
                  <c:v>1974.4166666666667</c:v>
                </c:pt>
                <c:pt idx="140">
                  <c:v>1974.5</c:v>
                </c:pt>
                <c:pt idx="141">
                  <c:v>1974.5833333333333</c:v>
                </c:pt>
                <c:pt idx="142">
                  <c:v>1974.6666666666667</c:v>
                </c:pt>
                <c:pt idx="143">
                  <c:v>1974.75</c:v>
                </c:pt>
                <c:pt idx="144">
                  <c:v>1974.8333333333333</c:v>
                </c:pt>
                <c:pt idx="145">
                  <c:v>1974.9166666666667</c:v>
                </c:pt>
                <c:pt idx="146">
                  <c:v>1975</c:v>
                </c:pt>
                <c:pt idx="147">
                  <c:v>1975.0833333333333</c:v>
                </c:pt>
                <c:pt idx="148">
                  <c:v>1975.1666666666667</c:v>
                </c:pt>
                <c:pt idx="149">
                  <c:v>1975.25</c:v>
                </c:pt>
                <c:pt idx="150">
                  <c:v>1975.3333333333333</c:v>
                </c:pt>
                <c:pt idx="151">
                  <c:v>1975.4166666666667</c:v>
                </c:pt>
                <c:pt idx="152">
                  <c:v>1975.5</c:v>
                </c:pt>
                <c:pt idx="153">
                  <c:v>1975.5833333333333</c:v>
                </c:pt>
                <c:pt idx="154">
                  <c:v>1975.6666666666667</c:v>
                </c:pt>
                <c:pt idx="155">
                  <c:v>1975.75</c:v>
                </c:pt>
                <c:pt idx="156">
                  <c:v>1975.8333333333333</c:v>
                </c:pt>
                <c:pt idx="157">
                  <c:v>1975.9166666666667</c:v>
                </c:pt>
                <c:pt idx="158">
                  <c:v>1976</c:v>
                </c:pt>
                <c:pt idx="159">
                  <c:v>1976.0833333333333</c:v>
                </c:pt>
                <c:pt idx="160">
                  <c:v>1976.1666666666667</c:v>
                </c:pt>
                <c:pt idx="161">
                  <c:v>1976.25</c:v>
                </c:pt>
                <c:pt idx="162">
                  <c:v>1976.3333333333333</c:v>
                </c:pt>
                <c:pt idx="163">
                  <c:v>1976.4166666666667</c:v>
                </c:pt>
                <c:pt idx="164">
                  <c:v>1976.5</c:v>
                </c:pt>
                <c:pt idx="165">
                  <c:v>1976.5833333333333</c:v>
                </c:pt>
                <c:pt idx="166">
                  <c:v>1976.6666666666667</c:v>
                </c:pt>
                <c:pt idx="167">
                  <c:v>1976.75</c:v>
                </c:pt>
                <c:pt idx="168">
                  <c:v>1976.8333333333333</c:v>
                </c:pt>
                <c:pt idx="169">
                  <c:v>1976.9166666666667</c:v>
                </c:pt>
                <c:pt idx="170">
                  <c:v>1977</c:v>
                </c:pt>
                <c:pt idx="171">
                  <c:v>1977.0833333333333</c:v>
                </c:pt>
                <c:pt idx="172">
                  <c:v>1977.1666666666667</c:v>
                </c:pt>
                <c:pt idx="173">
                  <c:v>1977.25</c:v>
                </c:pt>
                <c:pt idx="174">
                  <c:v>1977.3333333333333</c:v>
                </c:pt>
                <c:pt idx="175">
                  <c:v>1977.4166666666667</c:v>
                </c:pt>
                <c:pt idx="176">
                  <c:v>1977.5</c:v>
                </c:pt>
                <c:pt idx="177">
                  <c:v>1977.5833333333333</c:v>
                </c:pt>
                <c:pt idx="178">
                  <c:v>1977.6666666666667</c:v>
                </c:pt>
                <c:pt idx="179">
                  <c:v>1977.75</c:v>
                </c:pt>
                <c:pt idx="180">
                  <c:v>1977.8333333333333</c:v>
                </c:pt>
                <c:pt idx="181">
                  <c:v>1977.9166666666667</c:v>
                </c:pt>
                <c:pt idx="182">
                  <c:v>1978</c:v>
                </c:pt>
                <c:pt idx="183">
                  <c:v>1978.0833333333333</c:v>
                </c:pt>
                <c:pt idx="184">
                  <c:v>1978.1666666666667</c:v>
                </c:pt>
                <c:pt idx="185">
                  <c:v>1978.25</c:v>
                </c:pt>
                <c:pt idx="186">
                  <c:v>1978.3333333333333</c:v>
                </c:pt>
                <c:pt idx="187">
                  <c:v>1978.4166666666667</c:v>
                </c:pt>
                <c:pt idx="188">
                  <c:v>1978.5</c:v>
                </c:pt>
                <c:pt idx="189">
                  <c:v>1978.5833333333333</c:v>
                </c:pt>
                <c:pt idx="190">
                  <c:v>1978.6666666666667</c:v>
                </c:pt>
                <c:pt idx="191">
                  <c:v>1978.75</c:v>
                </c:pt>
                <c:pt idx="192">
                  <c:v>1978.8333333333333</c:v>
                </c:pt>
                <c:pt idx="193">
                  <c:v>1978.9166666666667</c:v>
                </c:pt>
                <c:pt idx="194">
                  <c:v>1979</c:v>
                </c:pt>
                <c:pt idx="195">
                  <c:v>1979.0833333333333</c:v>
                </c:pt>
                <c:pt idx="196">
                  <c:v>1979.1666666666667</c:v>
                </c:pt>
                <c:pt idx="197">
                  <c:v>1979.25</c:v>
                </c:pt>
                <c:pt idx="198">
                  <c:v>1979.3333333333333</c:v>
                </c:pt>
                <c:pt idx="199">
                  <c:v>1979.4166666666667</c:v>
                </c:pt>
                <c:pt idx="200">
                  <c:v>1979.5</c:v>
                </c:pt>
                <c:pt idx="201">
                  <c:v>1979.5833333333333</c:v>
                </c:pt>
                <c:pt idx="202">
                  <c:v>1979.6666666666667</c:v>
                </c:pt>
                <c:pt idx="203">
                  <c:v>1979.75</c:v>
                </c:pt>
                <c:pt idx="204">
                  <c:v>1979.8333333333333</c:v>
                </c:pt>
                <c:pt idx="205">
                  <c:v>1979.9166666666667</c:v>
                </c:pt>
                <c:pt idx="206">
                  <c:v>1980</c:v>
                </c:pt>
                <c:pt idx="207">
                  <c:v>1980.0833333333333</c:v>
                </c:pt>
                <c:pt idx="208">
                  <c:v>1980.1666666666667</c:v>
                </c:pt>
                <c:pt idx="209">
                  <c:v>1980.25</c:v>
                </c:pt>
                <c:pt idx="210">
                  <c:v>1980.3333333333333</c:v>
                </c:pt>
                <c:pt idx="211">
                  <c:v>1980.4166666666667</c:v>
                </c:pt>
                <c:pt idx="212">
                  <c:v>1980.5</c:v>
                </c:pt>
                <c:pt idx="213">
                  <c:v>1980.5833333333333</c:v>
                </c:pt>
                <c:pt idx="214">
                  <c:v>1980.6666666666667</c:v>
                </c:pt>
                <c:pt idx="215">
                  <c:v>1980.75</c:v>
                </c:pt>
                <c:pt idx="216">
                  <c:v>1980.8333333333333</c:v>
                </c:pt>
                <c:pt idx="217">
                  <c:v>1980.9166666666667</c:v>
                </c:pt>
                <c:pt idx="218">
                  <c:v>1981</c:v>
                </c:pt>
                <c:pt idx="219">
                  <c:v>1981.0833333333333</c:v>
                </c:pt>
                <c:pt idx="220">
                  <c:v>1981.1666666666667</c:v>
                </c:pt>
                <c:pt idx="221">
                  <c:v>1981.25</c:v>
                </c:pt>
                <c:pt idx="222">
                  <c:v>1981.3333333333333</c:v>
                </c:pt>
                <c:pt idx="223">
                  <c:v>1981.4166666666667</c:v>
                </c:pt>
                <c:pt idx="224">
                  <c:v>1981.5</c:v>
                </c:pt>
                <c:pt idx="225">
                  <c:v>1981.5833333333333</c:v>
                </c:pt>
                <c:pt idx="226">
                  <c:v>1981.6666666666667</c:v>
                </c:pt>
                <c:pt idx="227">
                  <c:v>1981.75</c:v>
                </c:pt>
                <c:pt idx="228">
                  <c:v>1981.8333333333333</c:v>
                </c:pt>
                <c:pt idx="229">
                  <c:v>1981.9166666666667</c:v>
                </c:pt>
                <c:pt idx="230">
                  <c:v>1982</c:v>
                </c:pt>
                <c:pt idx="231">
                  <c:v>1982.0833333333333</c:v>
                </c:pt>
                <c:pt idx="232">
                  <c:v>1982.1666666666667</c:v>
                </c:pt>
                <c:pt idx="233">
                  <c:v>1982.25</c:v>
                </c:pt>
                <c:pt idx="234">
                  <c:v>1982.3333333333333</c:v>
                </c:pt>
                <c:pt idx="235">
                  <c:v>1982.4166666666667</c:v>
                </c:pt>
                <c:pt idx="236">
                  <c:v>1982.5</c:v>
                </c:pt>
                <c:pt idx="237">
                  <c:v>1982.5833333333333</c:v>
                </c:pt>
                <c:pt idx="238">
                  <c:v>1982.6666666666667</c:v>
                </c:pt>
                <c:pt idx="239">
                  <c:v>1982.75</c:v>
                </c:pt>
                <c:pt idx="240">
                  <c:v>1982.8333333333333</c:v>
                </c:pt>
                <c:pt idx="241">
                  <c:v>1982.9166666666667</c:v>
                </c:pt>
                <c:pt idx="242">
                  <c:v>1983</c:v>
                </c:pt>
                <c:pt idx="243">
                  <c:v>1983.0833333333333</c:v>
                </c:pt>
                <c:pt idx="244">
                  <c:v>1983.1666666666667</c:v>
                </c:pt>
                <c:pt idx="245">
                  <c:v>1983.25</c:v>
                </c:pt>
                <c:pt idx="246">
                  <c:v>1983.3333333333333</c:v>
                </c:pt>
                <c:pt idx="247">
                  <c:v>1983.4166666666667</c:v>
                </c:pt>
                <c:pt idx="248">
                  <c:v>1983.5</c:v>
                </c:pt>
                <c:pt idx="249">
                  <c:v>1983.5833333333333</c:v>
                </c:pt>
                <c:pt idx="250">
                  <c:v>1983.6666666666667</c:v>
                </c:pt>
                <c:pt idx="251">
                  <c:v>1983.75</c:v>
                </c:pt>
                <c:pt idx="252">
                  <c:v>1983.8333333333333</c:v>
                </c:pt>
                <c:pt idx="253">
                  <c:v>1983.9166666666667</c:v>
                </c:pt>
                <c:pt idx="254">
                  <c:v>1984</c:v>
                </c:pt>
                <c:pt idx="255">
                  <c:v>1984.0833333333333</c:v>
                </c:pt>
                <c:pt idx="256">
                  <c:v>1984.1666666666667</c:v>
                </c:pt>
                <c:pt idx="257">
                  <c:v>1984.25</c:v>
                </c:pt>
                <c:pt idx="258">
                  <c:v>1984.3333333333333</c:v>
                </c:pt>
                <c:pt idx="259">
                  <c:v>1984.4166666666667</c:v>
                </c:pt>
                <c:pt idx="260">
                  <c:v>1984.5</c:v>
                </c:pt>
                <c:pt idx="261">
                  <c:v>1984.5833333333333</c:v>
                </c:pt>
                <c:pt idx="262">
                  <c:v>1984.6666666666667</c:v>
                </c:pt>
                <c:pt idx="263">
                  <c:v>1984.75</c:v>
                </c:pt>
                <c:pt idx="264">
                  <c:v>1984.8333333333333</c:v>
                </c:pt>
                <c:pt idx="265">
                  <c:v>1984.9166666666667</c:v>
                </c:pt>
                <c:pt idx="266">
                  <c:v>1985</c:v>
                </c:pt>
                <c:pt idx="267">
                  <c:v>1985.0833333333333</c:v>
                </c:pt>
                <c:pt idx="268">
                  <c:v>1985.1666666666667</c:v>
                </c:pt>
                <c:pt idx="269">
                  <c:v>1985.25</c:v>
                </c:pt>
                <c:pt idx="270">
                  <c:v>1985.3333333333333</c:v>
                </c:pt>
                <c:pt idx="271">
                  <c:v>1985.4166666666667</c:v>
                </c:pt>
                <c:pt idx="272">
                  <c:v>1985.5</c:v>
                </c:pt>
                <c:pt idx="273">
                  <c:v>1985.5833333333333</c:v>
                </c:pt>
                <c:pt idx="274">
                  <c:v>1985.6666666666667</c:v>
                </c:pt>
                <c:pt idx="275">
                  <c:v>1985.75</c:v>
                </c:pt>
                <c:pt idx="276">
                  <c:v>1985.8333333333333</c:v>
                </c:pt>
                <c:pt idx="277">
                  <c:v>1985.9166666666667</c:v>
                </c:pt>
                <c:pt idx="278">
                  <c:v>1986</c:v>
                </c:pt>
                <c:pt idx="279">
                  <c:v>1986.0833333333333</c:v>
                </c:pt>
                <c:pt idx="280">
                  <c:v>1986.1666666666667</c:v>
                </c:pt>
                <c:pt idx="281">
                  <c:v>1986.25</c:v>
                </c:pt>
                <c:pt idx="282">
                  <c:v>1986.3333333333333</c:v>
                </c:pt>
                <c:pt idx="283">
                  <c:v>1986.4166666666667</c:v>
                </c:pt>
                <c:pt idx="284">
                  <c:v>1986.5</c:v>
                </c:pt>
                <c:pt idx="285">
                  <c:v>1986.5833333333333</c:v>
                </c:pt>
                <c:pt idx="286">
                  <c:v>1986.6666666666667</c:v>
                </c:pt>
                <c:pt idx="287">
                  <c:v>1986.75</c:v>
                </c:pt>
                <c:pt idx="288">
                  <c:v>1986.8333333333333</c:v>
                </c:pt>
                <c:pt idx="289">
                  <c:v>1986.9166666666667</c:v>
                </c:pt>
                <c:pt idx="290">
                  <c:v>1987</c:v>
                </c:pt>
                <c:pt idx="291">
                  <c:v>1987.0833333333333</c:v>
                </c:pt>
                <c:pt idx="292">
                  <c:v>1987.1666666666667</c:v>
                </c:pt>
                <c:pt idx="293">
                  <c:v>1987.25</c:v>
                </c:pt>
                <c:pt idx="294">
                  <c:v>1987.3333333333333</c:v>
                </c:pt>
                <c:pt idx="295">
                  <c:v>1987.4166666666667</c:v>
                </c:pt>
                <c:pt idx="296">
                  <c:v>1987.5</c:v>
                </c:pt>
                <c:pt idx="297">
                  <c:v>1987.5833333333333</c:v>
                </c:pt>
                <c:pt idx="298">
                  <c:v>1987.6666666666667</c:v>
                </c:pt>
                <c:pt idx="299">
                  <c:v>1987.75</c:v>
                </c:pt>
                <c:pt idx="300">
                  <c:v>1987.8333333333333</c:v>
                </c:pt>
                <c:pt idx="301">
                  <c:v>1987.9166666666667</c:v>
                </c:pt>
                <c:pt idx="302">
                  <c:v>1988</c:v>
                </c:pt>
                <c:pt idx="303">
                  <c:v>1988.0833333333333</c:v>
                </c:pt>
                <c:pt idx="304">
                  <c:v>1988.1666666666667</c:v>
                </c:pt>
                <c:pt idx="305">
                  <c:v>1988.25</c:v>
                </c:pt>
                <c:pt idx="306">
                  <c:v>1988.3333333333333</c:v>
                </c:pt>
                <c:pt idx="307">
                  <c:v>1988.4166666666667</c:v>
                </c:pt>
                <c:pt idx="308">
                  <c:v>1988.5</c:v>
                </c:pt>
                <c:pt idx="309">
                  <c:v>1988.5833333333333</c:v>
                </c:pt>
                <c:pt idx="310">
                  <c:v>1988.6666666666667</c:v>
                </c:pt>
                <c:pt idx="311">
                  <c:v>1988.75</c:v>
                </c:pt>
                <c:pt idx="312">
                  <c:v>1988.8333333333333</c:v>
                </c:pt>
                <c:pt idx="313">
                  <c:v>1988.9166666666667</c:v>
                </c:pt>
                <c:pt idx="314">
                  <c:v>1989</c:v>
                </c:pt>
                <c:pt idx="315">
                  <c:v>1989.0833333333333</c:v>
                </c:pt>
                <c:pt idx="316">
                  <c:v>1989.1666666666667</c:v>
                </c:pt>
                <c:pt idx="317">
                  <c:v>1989.25</c:v>
                </c:pt>
                <c:pt idx="318">
                  <c:v>1989.3333333333333</c:v>
                </c:pt>
                <c:pt idx="319">
                  <c:v>1989.4166666666667</c:v>
                </c:pt>
                <c:pt idx="320">
                  <c:v>1989.5</c:v>
                </c:pt>
                <c:pt idx="321">
                  <c:v>1989.5833333333333</c:v>
                </c:pt>
                <c:pt idx="322">
                  <c:v>1989.6666666666667</c:v>
                </c:pt>
                <c:pt idx="323">
                  <c:v>1989.75</c:v>
                </c:pt>
                <c:pt idx="324">
                  <c:v>1989.8333333333333</c:v>
                </c:pt>
                <c:pt idx="325">
                  <c:v>1989.9166666666667</c:v>
                </c:pt>
                <c:pt idx="326">
                  <c:v>1990</c:v>
                </c:pt>
                <c:pt idx="327">
                  <c:v>1990.0833333333333</c:v>
                </c:pt>
                <c:pt idx="328">
                  <c:v>1990.1666666666667</c:v>
                </c:pt>
                <c:pt idx="329">
                  <c:v>1990.25</c:v>
                </c:pt>
                <c:pt idx="330">
                  <c:v>1990.3333333333333</c:v>
                </c:pt>
                <c:pt idx="331">
                  <c:v>1990.4166666666667</c:v>
                </c:pt>
                <c:pt idx="332">
                  <c:v>1990.5</c:v>
                </c:pt>
                <c:pt idx="333">
                  <c:v>1990.5833333333333</c:v>
                </c:pt>
                <c:pt idx="334">
                  <c:v>1990.6666666666667</c:v>
                </c:pt>
                <c:pt idx="335">
                  <c:v>1990.75</c:v>
                </c:pt>
                <c:pt idx="336">
                  <c:v>1990.8333333333333</c:v>
                </c:pt>
                <c:pt idx="337">
                  <c:v>1990.9166666666667</c:v>
                </c:pt>
                <c:pt idx="338">
                  <c:v>1991</c:v>
                </c:pt>
                <c:pt idx="339">
                  <c:v>1991.0833333333333</c:v>
                </c:pt>
                <c:pt idx="340">
                  <c:v>1991.1666666666667</c:v>
                </c:pt>
                <c:pt idx="341">
                  <c:v>1991.25</c:v>
                </c:pt>
                <c:pt idx="342">
                  <c:v>1991.3333333333333</c:v>
                </c:pt>
                <c:pt idx="343">
                  <c:v>1991.4166666666667</c:v>
                </c:pt>
                <c:pt idx="344">
                  <c:v>1991.5</c:v>
                </c:pt>
                <c:pt idx="345">
                  <c:v>1991.5833333333333</c:v>
                </c:pt>
                <c:pt idx="346">
                  <c:v>1991.6666666666667</c:v>
                </c:pt>
                <c:pt idx="347">
                  <c:v>1991.75</c:v>
                </c:pt>
                <c:pt idx="348">
                  <c:v>1991.8333333333333</c:v>
                </c:pt>
                <c:pt idx="349">
                  <c:v>1991.9166666666667</c:v>
                </c:pt>
                <c:pt idx="350">
                  <c:v>1992</c:v>
                </c:pt>
                <c:pt idx="351">
                  <c:v>1992.0833333333333</c:v>
                </c:pt>
                <c:pt idx="352">
                  <c:v>1992.1666666666667</c:v>
                </c:pt>
                <c:pt idx="353">
                  <c:v>1992.25</c:v>
                </c:pt>
                <c:pt idx="354">
                  <c:v>1992.3333333333333</c:v>
                </c:pt>
                <c:pt idx="355">
                  <c:v>1992.4166666666667</c:v>
                </c:pt>
                <c:pt idx="356">
                  <c:v>1992.5</c:v>
                </c:pt>
                <c:pt idx="357">
                  <c:v>1992.5833333333333</c:v>
                </c:pt>
                <c:pt idx="358">
                  <c:v>1992.6666666666667</c:v>
                </c:pt>
                <c:pt idx="359">
                  <c:v>1992.75</c:v>
                </c:pt>
                <c:pt idx="360">
                  <c:v>1992.8333333333333</c:v>
                </c:pt>
                <c:pt idx="361">
                  <c:v>1992.9166666666667</c:v>
                </c:pt>
                <c:pt idx="362">
                  <c:v>1993</c:v>
                </c:pt>
                <c:pt idx="363">
                  <c:v>1993.0833333333333</c:v>
                </c:pt>
                <c:pt idx="364">
                  <c:v>1993.1666666666667</c:v>
                </c:pt>
                <c:pt idx="365">
                  <c:v>1993.25</c:v>
                </c:pt>
                <c:pt idx="366">
                  <c:v>1993.3333333333333</c:v>
                </c:pt>
                <c:pt idx="367">
                  <c:v>1993.4166666666667</c:v>
                </c:pt>
                <c:pt idx="368">
                  <c:v>1993.5</c:v>
                </c:pt>
                <c:pt idx="369">
                  <c:v>1993.5833333333333</c:v>
                </c:pt>
                <c:pt idx="370">
                  <c:v>1993.6666666666667</c:v>
                </c:pt>
                <c:pt idx="371">
                  <c:v>1993.75</c:v>
                </c:pt>
                <c:pt idx="372">
                  <c:v>1993.8333333333333</c:v>
                </c:pt>
                <c:pt idx="373">
                  <c:v>1993.9166666666667</c:v>
                </c:pt>
                <c:pt idx="374">
                  <c:v>1994</c:v>
                </c:pt>
                <c:pt idx="375">
                  <c:v>1994.0833333333333</c:v>
                </c:pt>
                <c:pt idx="376">
                  <c:v>1994.1666666666667</c:v>
                </c:pt>
                <c:pt idx="377">
                  <c:v>1994.25</c:v>
                </c:pt>
                <c:pt idx="378">
                  <c:v>1994.3333333333333</c:v>
                </c:pt>
                <c:pt idx="379">
                  <c:v>1994.4166666666667</c:v>
                </c:pt>
                <c:pt idx="380">
                  <c:v>1994.5</c:v>
                </c:pt>
                <c:pt idx="381">
                  <c:v>1994.5833333333333</c:v>
                </c:pt>
                <c:pt idx="382">
                  <c:v>1994.6666666666667</c:v>
                </c:pt>
                <c:pt idx="383">
                  <c:v>1994.75</c:v>
                </c:pt>
                <c:pt idx="384">
                  <c:v>1994.8333333333333</c:v>
                </c:pt>
                <c:pt idx="385">
                  <c:v>1994.9166666666667</c:v>
                </c:pt>
                <c:pt idx="386">
                  <c:v>1995</c:v>
                </c:pt>
                <c:pt idx="387">
                  <c:v>1995.0833333333333</c:v>
                </c:pt>
                <c:pt idx="388">
                  <c:v>1995.1666666666667</c:v>
                </c:pt>
                <c:pt idx="389">
                  <c:v>1995.25</c:v>
                </c:pt>
                <c:pt idx="390">
                  <c:v>1995.3333333333333</c:v>
                </c:pt>
                <c:pt idx="391">
                  <c:v>1995.4166666666667</c:v>
                </c:pt>
                <c:pt idx="392">
                  <c:v>1995.5</c:v>
                </c:pt>
                <c:pt idx="393">
                  <c:v>1995.5833333333333</c:v>
                </c:pt>
                <c:pt idx="394">
                  <c:v>1995.6666666666667</c:v>
                </c:pt>
                <c:pt idx="395">
                  <c:v>1995.75</c:v>
                </c:pt>
                <c:pt idx="396">
                  <c:v>1995.8333333333333</c:v>
                </c:pt>
                <c:pt idx="397">
                  <c:v>1995.9166666666667</c:v>
                </c:pt>
                <c:pt idx="398">
                  <c:v>1996</c:v>
                </c:pt>
                <c:pt idx="399">
                  <c:v>1996.0833333333333</c:v>
                </c:pt>
                <c:pt idx="400">
                  <c:v>1996.1666666666667</c:v>
                </c:pt>
                <c:pt idx="401">
                  <c:v>1996.25</c:v>
                </c:pt>
                <c:pt idx="402">
                  <c:v>1996.3333333333333</c:v>
                </c:pt>
                <c:pt idx="403">
                  <c:v>1996.4166666666667</c:v>
                </c:pt>
                <c:pt idx="404">
                  <c:v>1996.5</c:v>
                </c:pt>
                <c:pt idx="405">
                  <c:v>1996.5833333333333</c:v>
                </c:pt>
                <c:pt idx="406">
                  <c:v>1996.6666666666667</c:v>
                </c:pt>
                <c:pt idx="407">
                  <c:v>1996.75</c:v>
                </c:pt>
                <c:pt idx="408">
                  <c:v>1996.8333333333333</c:v>
                </c:pt>
                <c:pt idx="409">
                  <c:v>1996.9166666666667</c:v>
                </c:pt>
                <c:pt idx="410">
                  <c:v>1997</c:v>
                </c:pt>
              </c:numCache>
            </c:numRef>
          </c:xVal>
          <c:yVal>
            <c:numRef>
              <c:f>Sheet1!$AJ$2:$AJ$412</c:f>
              <c:numCache>
                <c:formatCode>0.0_)</c:formatCode>
                <c:ptCount val="411"/>
                <c:pt idx="0">
                  <c:v>-0.91616801041404239</c:v>
                </c:pt>
                <c:pt idx="1">
                  <c:v>-1.7599888720920467</c:v>
                </c:pt>
                <c:pt idx="2">
                  <c:v>-2.1928749895019739</c:v>
                </c:pt>
                <c:pt idx="3">
                  <c:v>-2.214826362643822</c:v>
                </c:pt>
                <c:pt idx="4">
                  <c:v>-1.8514949189552361</c:v>
                </c:pt>
                <c:pt idx="5">
                  <c:v>-0.96347736625514402</c:v>
                </c:pt>
                <c:pt idx="6">
                  <c:v>0.33804694717393141</c:v>
                </c:pt>
                <c:pt idx="7">
                  <c:v>1.6722411186696906</c:v>
                </c:pt>
                <c:pt idx="8">
                  <c:v>2.5402914252120592</c:v>
                </c:pt>
                <c:pt idx="9">
                  <c:v>2.5840996892584189</c:v>
                </c:pt>
                <c:pt idx="10">
                  <c:v>1.83068783068783</c:v>
                </c:pt>
                <c:pt idx="11">
                  <c:v>0.75703367766860041</c:v>
                </c:pt>
                <c:pt idx="12">
                  <c:v>-0.5677332661459632</c:v>
                </c:pt>
                <c:pt idx="13">
                  <c:v>-1.7452758881330319</c:v>
                </c:pt>
                <c:pt idx="14">
                  <c:v>-2.239491475602589</c:v>
                </c:pt>
                <c:pt idx="15">
                  <c:v>-1.5731082556479403</c:v>
                </c:pt>
                <c:pt idx="16">
                  <c:v>8.6199294532627438E-2</c:v>
                </c:pt>
                <c:pt idx="17">
                  <c:v>1.6413191400016789</c:v>
                </c:pt>
                <c:pt idx="18">
                  <c:v>2.4516730494667018</c:v>
                </c:pt>
                <c:pt idx="19">
                  <c:v>8.6199294532627438E-2</c:v>
                </c:pt>
                <c:pt idx="20">
                  <c:v>1.7605925086083813</c:v>
                </c:pt>
                <c:pt idx="21">
                  <c:v>2.4401507516586896</c:v>
                </c:pt>
                <c:pt idx="22">
                  <c:v>1.8447446879986567</c:v>
                </c:pt>
                <c:pt idx="23">
                  <c:v>0.44696397077349503</c:v>
                </c:pt>
                <c:pt idx="24">
                  <c:v>-0.96030696229108914</c:v>
                </c:pt>
                <c:pt idx="25">
                  <c:v>-1.7567817250356932</c:v>
                </c:pt>
                <c:pt idx="26">
                  <c:v>-2.1044658604182409</c:v>
                </c:pt>
                <c:pt idx="27">
                  <c:v>-2.1002141597379698</c:v>
                </c:pt>
                <c:pt idx="28">
                  <c:v>-1.838897287309986</c:v>
                </c:pt>
                <c:pt idx="29">
                  <c:v>-1.1654174015285128</c:v>
                </c:pt>
                <c:pt idx="30">
                  <c:v>-1.2671117829848115E-2</c:v>
                </c:pt>
                <c:pt idx="31">
                  <c:v>1.4279835390946503</c:v>
                </c:pt>
                <c:pt idx="32">
                  <c:v>2.4841689762324681</c:v>
                </c:pt>
                <c:pt idx="33">
                  <c:v>2.6078462249097174</c:v>
                </c:pt>
                <c:pt idx="34">
                  <c:v>1.7345783992609378</c:v>
                </c:pt>
                <c:pt idx="35">
                  <c:v>0.32787435962039141</c:v>
                </c:pt>
                <c:pt idx="36">
                  <c:v>-0.96104182413706207</c:v>
                </c:pt>
                <c:pt idx="37">
                  <c:v>-1.7388930880994371</c:v>
                </c:pt>
                <c:pt idx="38">
                  <c:v>-1.9727786176198863</c:v>
                </c:pt>
                <c:pt idx="39">
                  <c:v>-1.8124842529604439</c:v>
                </c:pt>
                <c:pt idx="40">
                  <c:v>-1.4413265306122449</c:v>
                </c:pt>
                <c:pt idx="41">
                  <c:v>-0.84748467288149876</c:v>
                </c:pt>
                <c:pt idx="42">
                  <c:v>0.1337658520198205</c:v>
                </c:pt>
                <c:pt idx="43">
                  <c:v>1.3578357268833463</c:v>
                </c:pt>
                <c:pt idx="44">
                  <c:v>2.3916603678508439</c:v>
                </c:pt>
                <c:pt idx="45">
                  <c:v>2.6476232468295966</c:v>
                </c:pt>
                <c:pt idx="46">
                  <c:v>1.9261883765852017</c:v>
                </c:pt>
                <c:pt idx="47">
                  <c:v>0.54789199630469509</c:v>
                </c:pt>
                <c:pt idx="48">
                  <c:v>-0.83981061560426551</c:v>
                </c:pt>
                <c:pt idx="49">
                  <c:v>-1.747312505249013</c:v>
                </c:pt>
                <c:pt idx="50">
                  <c:v>-2.0515348114554466</c:v>
                </c:pt>
                <c:pt idx="51">
                  <c:v>-1.8196544049718655</c:v>
                </c:pt>
                <c:pt idx="52">
                  <c:v>-1.2569391954312592</c:v>
                </c:pt>
                <c:pt idx="53">
                  <c:v>-0.47805912488452135</c:v>
                </c:pt>
                <c:pt idx="54">
                  <c:v>0.47615898211136237</c:v>
                </c:pt>
                <c:pt idx="55">
                  <c:v>1.439331905601746</c:v>
                </c:pt>
                <c:pt idx="56">
                  <c:v>2.1338183421516748</c:v>
                </c:pt>
                <c:pt idx="57">
                  <c:v>2.2220122616948021</c:v>
                </c:pt>
                <c:pt idx="58">
                  <c:v>1.5339926093894354</c:v>
                </c:pt>
                <c:pt idx="59">
                  <c:v>0.35606156042663917</c:v>
                </c:pt>
                <c:pt idx="60">
                  <c:v>-0.90344965146552492</c:v>
                </c:pt>
                <c:pt idx="61">
                  <c:v>-1.8568174183253541</c:v>
                </c:pt>
                <c:pt idx="62">
                  <c:v>-2.2705131435290151</c:v>
                </c:pt>
                <c:pt idx="63">
                  <c:v>-2.1266481901402532</c:v>
                </c:pt>
                <c:pt idx="64">
                  <c:v>-1.4840010078105312</c:v>
                </c:pt>
                <c:pt idx="65">
                  <c:v>-0.43023011673805334</c:v>
                </c:pt>
                <c:pt idx="66">
                  <c:v>0.72297808012093734</c:v>
                </c:pt>
                <c:pt idx="67">
                  <c:v>1.7463676828756187</c:v>
                </c:pt>
                <c:pt idx="68">
                  <c:v>2.3460884353741491</c:v>
                </c:pt>
                <c:pt idx="69">
                  <c:v>2.3440728143109095</c:v>
                </c:pt>
                <c:pt idx="70">
                  <c:v>1.7203220794490643</c:v>
                </c:pt>
                <c:pt idx="71">
                  <c:v>0.56573864113546712</c:v>
                </c:pt>
                <c:pt idx="72">
                  <c:v>-0.75496556647350266</c:v>
                </c:pt>
                <c:pt idx="73">
                  <c:v>-1.7440371210212486</c:v>
                </c:pt>
                <c:pt idx="74">
                  <c:v>-2.1585831863609655</c:v>
                </c:pt>
                <c:pt idx="75">
                  <c:v>-2.0031914000167976</c:v>
                </c:pt>
                <c:pt idx="76">
                  <c:v>-1.3650793650793656</c:v>
                </c:pt>
                <c:pt idx="77">
                  <c:v>-0.48763332493491263</c:v>
                </c:pt>
                <c:pt idx="78">
                  <c:v>0.47777567817250371</c:v>
                </c:pt>
                <c:pt idx="79">
                  <c:v>1.4017489711934163</c:v>
                </c:pt>
                <c:pt idx="80">
                  <c:v>2.1202863861594028</c:v>
                </c:pt>
                <c:pt idx="81">
                  <c:v>2.3355484168976237</c:v>
                </c:pt>
                <c:pt idx="82">
                  <c:v>1.7975035693289647</c:v>
                </c:pt>
                <c:pt idx="83">
                  <c:v>0.57372763920382974</c:v>
                </c:pt>
                <c:pt idx="84">
                  <c:v>-0.83646174519190308</c:v>
                </c:pt>
                <c:pt idx="85">
                  <c:v>-1.86401906441589</c:v>
                </c:pt>
                <c:pt idx="86">
                  <c:v>-2.1654174015285128</c:v>
                </c:pt>
                <c:pt idx="87">
                  <c:v>-1.8931510875955322</c:v>
                </c:pt>
                <c:pt idx="88">
                  <c:v>-1.4025783152767277</c:v>
                </c:pt>
                <c:pt idx="89">
                  <c:v>-0.72948685647098377</c:v>
                </c:pt>
                <c:pt idx="90">
                  <c:v>0.31924498194339418</c:v>
                </c:pt>
                <c:pt idx="91">
                  <c:v>1.6180713025951119</c:v>
                </c:pt>
                <c:pt idx="92">
                  <c:v>2.6205173427395652</c:v>
                </c:pt>
                <c:pt idx="93">
                  <c:v>2.7388196019148414</c:v>
                </c:pt>
                <c:pt idx="94">
                  <c:v>1.821113630637442</c:v>
                </c:pt>
                <c:pt idx="95">
                  <c:v>0.26527462836986582</c:v>
                </c:pt>
                <c:pt idx="96">
                  <c:v>-1.2406567565297741</c:v>
                </c:pt>
                <c:pt idx="97">
                  <c:v>-2.1383954816494501</c:v>
                </c:pt>
                <c:pt idx="98">
                  <c:v>-2.3049361719996635</c:v>
                </c:pt>
                <c:pt idx="99">
                  <c:v>-1.9249601074997884</c:v>
                </c:pt>
                <c:pt idx="100">
                  <c:v>-1.3083270345175111</c:v>
                </c:pt>
                <c:pt idx="101">
                  <c:v>-0.5199567481313514</c:v>
                </c:pt>
                <c:pt idx="102">
                  <c:v>0.44729990761736799</c:v>
                </c:pt>
                <c:pt idx="103">
                  <c:v>1.5188649533887624</c:v>
                </c:pt>
                <c:pt idx="104">
                  <c:v>2.3344881162341475</c:v>
                </c:pt>
                <c:pt idx="105">
                  <c:v>2.5080519862265884</c:v>
                </c:pt>
                <c:pt idx="106">
                  <c:v>1.8784643487024435</c:v>
                </c:pt>
                <c:pt idx="107">
                  <c:v>0.64699336524733331</c:v>
                </c:pt>
                <c:pt idx="108">
                  <c:v>-0.74858276643990906</c:v>
                </c:pt>
                <c:pt idx="109">
                  <c:v>-1.7753317376333235</c:v>
                </c:pt>
                <c:pt idx="110">
                  <c:v>-2.1345217099185341</c:v>
                </c:pt>
                <c:pt idx="111">
                  <c:v>-1.8866843033509706</c:v>
                </c:pt>
                <c:pt idx="112">
                  <c:v>-1.2578630217519109</c:v>
                </c:pt>
                <c:pt idx="113">
                  <c:v>-0.52139497774418364</c:v>
                </c:pt>
                <c:pt idx="114">
                  <c:v>0.30399134962627078</c:v>
                </c:pt>
                <c:pt idx="115">
                  <c:v>1.2337490551776262</c:v>
                </c:pt>
                <c:pt idx="116">
                  <c:v>2.0360922146636442</c:v>
                </c:pt>
                <c:pt idx="117">
                  <c:v>2.2704921474762738</c:v>
                </c:pt>
                <c:pt idx="118">
                  <c:v>1.6097883597883584</c:v>
                </c:pt>
                <c:pt idx="119">
                  <c:v>0.28384563702023941</c:v>
                </c:pt>
                <c:pt idx="120">
                  <c:v>-1.0944927353657508</c:v>
                </c:pt>
                <c:pt idx="121">
                  <c:v>-1.9296002351557895</c:v>
                </c:pt>
                <c:pt idx="122">
                  <c:v>-2.0550726463424884</c:v>
                </c:pt>
                <c:pt idx="123">
                  <c:v>-1.7042391030486275</c:v>
                </c:pt>
                <c:pt idx="124">
                  <c:v>-1.1687977660199882</c:v>
                </c:pt>
                <c:pt idx="125">
                  <c:v>-0.43917443520618055</c:v>
                </c:pt>
                <c:pt idx="126">
                  <c:v>0.48031620055429586</c:v>
                </c:pt>
                <c:pt idx="127">
                  <c:v>1.4093810363651633</c:v>
                </c:pt>
                <c:pt idx="128">
                  <c:v>2.1105127236079624</c:v>
                </c:pt>
                <c:pt idx="129">
                  <c:v>2.209624590576972</c:v>
                </c:pt>
                <c:pt idx="130">
                  <c:v>1.6433505500965808</c:v>
                </c:pt>
                <c:pt idx="131">
                  <c:v>0.57182749643066977</c:v>
                </c:pt>
                <c:pt idx="132">
                  <c:v>-0.55571302595112182</c:v>
                </c:pt>
                <c:pt idx="133">
                  <c:v>-1.4240887713109924</c:v>
                </c:pt>
                <c:pt idx="134">
                  <c:v>-1.8635361552028205</c:v>
                </c:pt>
                <c:pt idx="135">
                  <c:v>-1.8699189552364159</c:v>
                </c:pt>
                <c:pt idx="136">
                  <c:v>-1.4501448727639208</c:v>
                </c:pt>
                <c:pt idx="137">
                  <c:v>-0.67609389434786238</c:v>
                </c:pt>
                <c:pt idx="138">
                  <c:v>0.4220101620895278</c:v>
                </c:pt>
                <c:pt idx="139">
                  <c:v>1.6413349290333419</c:v>
                </c:pt>
                <c:pt idx="140">
                  <c:v>2.4077433442512803</c:v>
                </c:pt>
                <c:pt idx="141">
                  <c:v>2.3412803392962123</c:v>
                </c:pt>
                <c:pt idx="142">
                  <c:v>1.4469324766943827</c:v>
                </c:pt>
                <c:pt idx="143">
                  <c:v>0.15421600739061095</c:v>
                </c:pt>
                <c:pt idx="144">
                  <c:v>-1.0432413706223227</c:v>
                </c:pt>
                <c:pt idx="145">
                  <c:v>-1.7576215671453765</c:v>
                </c:pt>
                <c:pt idx="146">
                  <c:v>-1.9529793398841031</c:v>
                </c:pt>
                <c:pt idx="147">
                  <c:v>-1.8377635004619133</c:v>
                </c:pt>
                <c:pt idx="148">
                  <c:v>-1.4324347022759736</c:v>
                </c:pt>
                <c:pt idx="149">
                  <c:v>-0.62161963550852473</c:v>
                </c:pt>
                <c:pt idx="150">
                  <c:v>0.57074619971445362</c:v>
                </c:pt>
                <c:pt idx="151">
                  <c:v>1.8106680943982523</c:v>
                </c:pt>
                <c:pt idx="152">
                  <c:v>2.5209120685311164</c:v>
                </c:pt>
                <c:pt idx="153">
                  <c:v>2.3572478374065682</c:v>
                </c:pt>
                <c:pt idx="154">
                  <c:v>1.4433946418073409</c:v>
                </c:pt>
                <c:pt idx="155">
                  <c:v>0.19544175694969385</c:v>
                </c:pt>
                <c:pt idx="156">
                  <c:v>-0.93636096413874093</c:v>
                </c:pt>
                <c:pt idx="157">
                  <c:v>-1.6844923154446965</c:v>
                </c:pt>
                <c:pt idx="158">
                  <c:v>-2.0565318720080632</c:v>
                </c:pt>
                <c:pt idx="159">
                  <c:v>-1.9790774334425141</c:v>
                </c:pt>
                <c:pt idx="160">
                  <c:v>-1.4516145964558667</c:v>
                </c:pt>
                <c:pt idx="161">
                  <c:v>-0.5570042831947587</c:v>
                </c:pt>
                <c:pt idx="162">
                  <c:v>0.60823465188544579</c:v>
                </c:pt>
                <c:pt idx="163">
                  <c:v>1.7184534307550179</c:v>
                </c:pt>
                <c:pt idx="164">
                  <c:v>2.4257054673721341</c:v>
                </c:pt>
                <c:pt idx="165">
                  <c:v>2.4073129251700687</c:v>
                </c:pt>
                <c:pt idx="166">
                  <c:v>1.5856953892668186</c:v>
                </c:pt>
                <c:pt idx="167">
                  <c:v>0.22662089527168808</c:v>
                </c:pt>
                <c:pt idx="168">
                  <c:v>-1.139791719156799</c:v>
                </c:pt>
                <c:pt idx="169">
                  <c:v>-2.0569098009574192</c:v>
                </c:pt>
                <c:pt idx="170">
                  <c:v>-2.3445662215503482</c:v>
                </c:pt>
                <c:pt idx="171">
                  <c:v>-2.0544427647602239</c:v>
                </c:pt>
                <c:pt idx="172">
                  <c:v>-1.2656000671873695</c:v>
                </c:pt>
                <c:pt idx="173">
                  <c:v>-0.12562988158226251</c:v>
                </c:pt>
                <c:pt idx="174">
                  <c:v>1.1293566809439837</c:v>
                </c:pt>
                <c:pt idx="175">
                  <c:v>2.1223439993281268</c:v>
                </c:pt>
                <c:pt idx="176">
                  <c:v>2.4297262114722438</c:v>
                </c:pt>
                <c:pt idx="177">
                  <c:v>1.9731040564373878</c:v>
                </c:pt>
                <c:pt idx="178">
                  <c:v>0.98056815318720003</c:v>
                </c:pt>
                <c:pt idx="179">
                  <c:v>-0.26000461913160261</c:v>
                </c:pt>
                <c:pt idx="180">
                  <c:v>-1.342697572856304</c:v>
                </c:pt>
                <c:pt idx="181">
                  <c:v>-2.037519946250105</c:v>
                </c:pt>
                <c:pt idx="182">
                  <c:v>-2.1726295456454197</c:v>
                </c:pt>
                <c:pt idx="183">
                  <c:v>-1.8652788275804137</c:v>
                </c:pt>
                <c:pt idx="184">
                  <c:v>-1.4122155034853436</c:v>
                </c:pt>
                <c:pt idx="185">
                  <c:v>-0.75246703619719413</c:v>
                </c:pt>
                <c:pt idx="186">
                  <c:v>0.24122364995380929</c:v>
                </c:pt>
                <c:pt idx="187">
                  <c:v>1.4889140841521804</c:v>
                </c:pt>
                <c:pt idx="188">
                  <c:v>2.5170277987738299</c:v>
                </c:pt>
                <c:pt idx="189">
                  <c:v>2.7476379440665162</c:v>
                </c:pt>
                <c:pt idx="190">
                  <c:v>1.950722264214326</c:v>
                </c:pt>
                <c:pt idx="191">
                  <c:v>0.58174813135130443</c:v>
                </c:pt>
                <c:pt idx="192">
                  <c:v>-0.78730998572268374</c:v>
                </c:pt>
                <c:pt idx="193">
                  <c:v>-1.6155412782396918</c:v>
                </c:pt>
                <c:pt idx="194">
                  <c:v>-1.9460611405055837</c:v>
                </c:pt>
                <c:pt idx="195">
                  <c:v>-1.9162677416645677</c:v>
                </c:pt>
                <c:pt idx="196">
                  <c:v>-1.5556920298983792</c:v>
                </c:pt>
                <c:pt idx="197">
                  <c:v>-0.87872679936171949</c:v>
                </c:pt>
                <c:pt idx="198">
                  <c:v>0.10841311833375372</c:v>
                </c:pt>
                <c:pt idx="199">
                  <c:v>1.3053875871336191</c:v>
                </c:pt>
                <c:pt idx="200">
                  <c:v>2.2274712354077426</c:v>
                </c:pt>
                <c:pt idx="201">
                  <c:v>2.4678445452254967</c:v>
                </c:pt>
                <c:pt idx="202">
                  <c:v>1.8961115310321655</c:v>
                </c:pt>
                <c:pt idx="203">
                  <c:v>0.65372260015117212</c:v>
                </c:pt>
                <c:pt idx="204">
                  <c:v>-0.69966196355085075</c:v>
                </c:pt>
                <c:pt idx="205">
                  <c:v>-1.6445683211556223</c:v>
                </c:pt>
                <c:pt idx="206">
                  <c:v>-1.9547745023935506</c:v>
                </c:pt>
                <c:pt idx="207">
                  <c:v>-1.8487234399932817</c:v>
                </c:pt>
                <c:pt idx="208">
                  <c:v>-1.5591038884689681</c:v>
                </c:pt>
                <c:pt idx="209">
                  <c:v>-1.1172629545645416</c:v>
                </c:pt>
                <c:pt idx="210">
                  <c:v>-0.20225497606449991</c:v>
                </c:pt>
                <c:pt idx="211">
                  <c:v>1.1179243302259172</c:v>
                </c:pt>
                <c:pt idx="212">
                  <c:v>2.3883534895439649</c:v>
                </c:pt>
                <c:pt idx="213">
                  <c:v>2.8728269085411933</c:v>
                </c:pt>
                <c:pt idx="214">
                  <c:v>2.1469303770891068</c:v>
                </c:pt>
                <c:pt idx="215">
                  <c:v>0.48253128411858592</c:v>
                </c:pt>
                <c:pt idx="216">
                  <c:v>-1.1518434534307547</c:v>
                </c:pt>
                <c:pt idx="217">
                  <c:v>-2.0749454102628704</c:v>
                </c:pt>
                <c:pt idx="218">
                  <c:v>-2.2016670865877215</c:v>
                </c:pt>
                <c:pt idx="219">
                  <c:v>-1.8096077937347776</c:v>
                </c:pt>
                <c:pt idx="220">
                  <c:v>-1.2117241958511791</c:v>
                </c:pt>
                <c:pt idx="221">
                  <c:v>-0.46325690770135181</c:v>
                </c:pt>
                <c:pt idx="222">
                  <c:v>0.54324137062232403</c:v>
                </c:pt>
                <c:pt idx="223">
                  <c:v>1.6449252540522383</c:v>
                </c:pt>
                <c:pt idx="224">
                  <c:v>2.4565591668766267</c:v>
                </c:pt>
                <c:pt idx="225">
                  <c:v>2.5052385151591481</c:v>
                </c:pt>
                <c:pt idx="226">
                  <c:v>1.6879461661207686</c:v>
                </c:pt>
                <c:pt idx="227">
                  <c:v>0.40662005542957952</c:v>
                </c:pt>
                <c:pt idx="228">
                  <c:v>-0.86380910388846865</c:v>
                </c:pt>
                <c:pt idx="229">
                  <c:v>-1.7029163517258745</c:v>
                </c:pt>
                <c:pt idx="230">
                  <c:v>-1.9943100697068938</c:v>
                </c:pt>
                <c:pt idx="231">
                  <c:v>-1.8479570840681956</c:v>
                </c:pt>
                <c:pt idx="232">
                  <c:v>-1.4189237423364427</c:v>
                </c:pt>
                <c:pt idx="233">
                  <c:v>-0.64332955404384062</c:v>
                </c:pt>
                <c:pt idx="234">
                  <c:v>0.45123666750650909</c:v>
                </c:pt>
                <c:pt idx="235">
                  <c:v>1.6111740992693373</c:v>
                </c:pt>
                <c:pt idx="236">
                  <c:v>2.3560930545057537</c:v>
                </c:pt>
                <c:pt idx="237">
                  <c:v>2.3464978584026199</c:v>
                </c:pt>
                <c:pt idx="238">
                  <c:v>1.5797745023935494</c:v>
                </c:pt>
                <c:pt idx="239">
                  <c:v>0.31131897203325654</c:v>
                </c:pt>
                <c:pt idx="240">
                  <c:v>-0.97314604854287523</c:v>
                </c:pt>
                <c:pt idx="241">
                  <c:v>-1.8377949945410255</c:v>
                </c:pt>
                <c:pt idx="242">
                  <c:v>-2.1367472915091947</c:v>
                </c:pt>
                <c:pt idx="243">
                  <c:v>-1.9547010162089529</c:v>
                </c:pt>
                <c:pt idx="244">
                  <c:v>-1.3949987402368345</c:v>
                </c:pt>
                <c:pt idx="245">
                  <c:v>-0.64910346854791268</c:v>
                </c:pt>
                <c:pt idx="246">
                  <c:v>0.34526958931720836</c:v>
                </c:pt>
                <c:pt idx="247">
                  <c:v>1.5985764676240857</c:v>
                </c:pt>
                <c:pt idx="248">
                  <c:v>2.6960086503737286</c:v>
                </c:pt>
                <c:pt idx="249">
                  <c:v>3.0056122448979576</c:v>
                </c:pt>
                <c:pt idx="250">
                  <c:v>2.2227408247249527</c:v>
                </c:pt>
                <c:pt idx="251">
                  <c:v>0.60878159905937823</c:v>
                </c:pt>
                <c:pt idx="252">
                  <c:v>-1.1037362475854531</c:v>
                </c:pt>
                <c:pt idx="253">
                  <c:v>-2.2398463088939278</c:v>
                </c:pt>
                <c:pt idx="254">
                  <c:v>-2.566468253968254</c:v>
                </c:pt>
                <c:pt idx="255">
                  <c:v>-2.2610764676240875</c:v>
                </c:pt>
                <c:pt idx="256">
                  <c:v>-1.6816714957587977</c:v>
                </c:pt>
                <c:pt idx="257">
                  <c:v>-0.84680545057529277</c:v>
                </c:pt>
                <c:pt idx="258">
                  <c:v>0.22031473083060385</c:v>
                </c:pt>
                <c:pt idx="259">
                  <c:v>1.6267552700092391</c:v>
                </c:pt>
                <c:pt idx="260">
                  <c:v>2.3495370370370368</c:v>
                </c:pt>
                <c:pt idx="261">
                  <c:v>2.1730526161081714</c:v>
                </c:pt>
                <c:pt idx="262">
                  <c:v>1.1968411438649533</c:v>
                </c:pt>
                <c:pt idx="263">
                  <c:v>-4.5316830435877947E-2</c:v>
                </c:pt>
                <c:pt idx="264">
                  <c:v>-0.89066410514823102</c:v>
                </c:pt>
                <c:pt idx="265">
                  <c:v>-1.3072709330645829</c:v>
                </c:pt>
                <c:pt idx="266">
                  <c:v>-1.5964149239942882</c:v>
                </c:pt>
                <c:pt idx="267">
                  <c:v>-1.7639571260603015</c:v>
                </c:pt>
                <c:pt idx="268">
                  <c:v>-1.6150016796842201</c:v>
                </c:pt>
                <c:pt idx="269">
                  <c:v>-0.87841080876795186</c:v>
                </c:pt>
                <c:pt idx="270">
                  <c:v>0.49932497690434186</c:v>
                </c:pt>
                <c:pt idx="271">
                  <c:v>1.6522245317880231</c:v>
                </c:pt>
                <c:pt idx="272">
                  <c:v>2.5096781305114644</c:v>
                </c:pt>
                <c:pt idx="273">
                  <c:v>2.5533635676492823</c:v>
                </c:pt>
                <c:pt idx="274">
                  <c:v>1.6719345762996551</c:v>
                </c:pt>
                <c:pt idx="275">
                  <c:v>0.22617787855883192</c:v>
                </c:pt>
                <c:pt idx="276">
                  <c:v>-1.1801555807508186</c:v>
                </c:pt>
                <c:pt idx="277">
                  <c:v>-2.0269767783656669</c:v>
                </c:pt>
                <c:pt idx="278">
                  <c:v>-2.2173227933148576</c:v>
                </c:pt>
                <c:pt idx="279">
                  <c:v>-1.8909381036365163</c:v>
                </c:pt>
                <c:pt idx="280">
                  <c:v>-1.2379146720416556</c:v>
                </c:pt>
                <c:pt idx="281">
                  <c:v>-0.34117745863777577</c:v>
                </c:pt>
                <c:pt idx="282">
                  <c:v>0.79246556647350275</c:v>
                </c:pt>
                <c:pt idx="283">
                  <c:v>1.9163223314016966</c:v>
                </c:pt>
                <c:pt idx="284">
                  <c:v>2.4927458637776101</c:v>
                </c:pt>
                <c:pt idx="285">
                  <c:v>2.2965660955740317</c:v>
                </c:pt>
                <c:pt idx="286">
                  <c:v>1.4312263794406632</c:v>
                </c:pt>
                <c:pt idx="287">
                  <c:v>0.23623708742756178</c:v>
                </c:pt>
                <c:pt idx="288">
                  <c:v>-0.90583270345174993</c:v>
                </c:pt>
                <c:pt idx="289">
                  <c:v>-1.727153145208699</c:v>
                </c:pt>
                <c:pt idx="290">
                  <c:v>-2.0650594188292586</c:v>
                </c:pt>
                <c:pt idx="291">
                  <c:v>-1.9577622406987489</c:v>
                </c:pt>
                <c:pt idx="292">
                  <c:v>-1.4536134206769136</c:v>
                </c:pt>
                <c:pt idx="293">
                  <c:v>-0.59540291425211977</c:v>
                </c:pt>
                <c:pt idx="294">
                  <c:v>0.55142353237591268</c:v>
                </c:pt>
                <c:pt idx="295">
                  <c:v>1.7510991433610483</c:v>
                </c:pt>
                <c:pt idx="296">
                  <c:v>2.5466280339296228</c:v>
                </c:pt>
                <c:pt idx="297">
                  <c:v>2.5101074997900392</c:v>
                </c:pt>
                <c:pt idx="298">
                  <c:v>1.6337133618879638</c:v>
                </c:pt>
                <c:pt idx="299">
                  <c:v>0.32717099185353032</c:v>
                </c:pt>
                <c:pt idx="300">
                  <c:v>-0.8616129167716462</c:v>
                </c:pt>
                <c:pt idx="301">
                  <c:v>-1.6360124296632224</c:v>
                </c:pt>
                <c:pt idx="302">
                  <c:v>-1.92855673133451</c:v>
                </c:pt>
                <c:pt idx="303">
                  <c:v>-1.9377593012513659</c:v>
                </c:pt>
                <c:pt idx="304">
                  <c:v>-1.6806846812799192</c:v>
                </c:pt>
                <c:pt idx="305">
                  <c:v>-0.98101956832115511</c:v>
                </c:pt>
                <c:pt idx="306">
                  <c:v>0.23550642479213976</c:v>
                </c:pt>
                <c:pt idx="307">
                  <c:v>1.6604623330813808</c:v>
                </c:pt>
                <c:pt idx="308">
                  <c:v>2.6476589401192578</c:v>
                </c:pt>
                <c:pt idx="309">
                  <c:v>2.6970343075501808</c:v>
                </c:pt>
                <c:pt idx="310">
                  <c:v>1.7855641639371804</c:v>
                </c:pt>
                <c:pt idx="311">
                  <c:v>0.36769232384311762</c:v>
                </c:pt>
                <c:pt idx="312">
                  <c:v>-0.95273263626438187</c:v>
                </c:pt>
                <c:pt idx="313">
                  <c:v>-1.7468159486016641</c:v>
                </c:pt>
                <c:pt idx="314">
                  <c:v>-2.0708123372805924</c:v>
                </c:pt>
                <c:pt idx="315">
                  <c:v>-2.0655958679768207</c:v>
                </c:pt>
                <c:pt idx="316">
                  <c:v>-1.8307791635172592</c:v>
                </c:pt>
                <c:pt idx="317">
                  <c:v>-1.2407071470563529</c:v>
                </c:pt>
                <c:pt idx="318">
                  <c:v>-0.13244520030234264</c:v>
                </c:pt>
                <c:pt idx="319">
                  <c:v>1.323820021835896</c:v>
                </c:pt>
                <c:pt idx="320">
                  <c:v>2.4791624674561188</c:v>
                </c:pt>
                <c:pt idx="321">
                  <c:v>2.7121924078273292</c:v>
                </c:pt>
                <c:pt idx="322">
                  <c:v>1.9403281683043587</c:v>
                </c:pt>
                <c:pt idx="323">
                  <c:v>0.57299277735785636</c:v>
                </c:pt>
                <c:pt idx="324">
                  <c:v>-0.77566557487192411</c:v>
                </c:pt>
                <c:pt idx="325">
                  <c:v>-1.7541551188376583</c:v>
                </c:pt>
                <c:pt idx="326">
                  <c:v>-2.2632422104644325</c:v>
                </c:pt>
                <c:pt idx="327">
                  <c:v>-2.2332241538590751</c:v>
                </c:pt>
                <c:pt idx="328">
                  <c:v>-1.668637146216511</c:v>
                </c:pt>
                <c:pt idx="329">
                  <c:v>-0.60367850844041382</c:v>
                </c:pt>
                <c:pt idx="330">
                  <c:v>0.75894641807340202</c:v>
                </c:pt>
                <c:pt idx="331">
                  <c:v>1.9940518182581675</c:v>
                </c:pt>
                <c:pt idx="332">
                  <c:v>2.7008629377676994</c:v>
                </c:pt>
                <c:pt idx="333">
                  <c:v>2.6397121441169062</c:v>
                </c:pt>
                <c:pt idx="334">
                  <c:v>1.8027065171747714</c:v>
                </c:pt>
                <c:pt idx="335">
                  <c:v>0.53760073906105732</c:v>
                </c:pt>
                <c:pt idx="336">
                  <c:v>-0.72520634920634952</c:v>
                </c:pt>
                <c:pt idx="337">
                  <c:v>-1.6587012051734293</c:v>
                </c:pt>
                <c:pt idx="338">
                  <c:v>-2.1013011253884271</c:v>
                </c:pt>
                <c:pt idx="339">
                  <c:v>-2.084243239271018</c:v>
                </c:pt>
                <c:pt idx="340">
                  <c:v>-1.6101923448391693</c:v>
                </c:pt>
                <c:pt idx="341">
                  <c:v>-0.71051171579742933</c:v>
                </c:pt>
                <c:pt idx="342">
                  <c:v>0.4775373099857228</c:v>
                </c:pt>
                <c:pt idx="343">
                  <c:v>1.650125535399344</c:v>
                </c:pt>
                <c:pt idx="344">
                  <c:v>2.3713779919375155</c:v>
                </c:pt>
                <c:pt idx="345">
                  <c:v>2.3596029856386993</c:v>
                </c:pt>
                <c:pt idx="346">
                  <c:v>1.5905646258503392</c:v>
                </c:pt>
                <c:pt idx="347">
                  <c:v>0.330520408163267</c:v>
                </c:pt>
                <c:pt idx="348">
                  <c:v>-0.9574601284958415</c:v>
                </c:pt>
                <c:pt idx="349">
                  <c:v>-1.8799429327286465</c:v>
                </c:pt>
                <c:pt idx="350">
                  <c:v>-2.2459251700680274</c:v>
                </c:pt>
                <c:pt idx="351">
                  <c:v>-2.0686504157218444</c:v>
                </c:pt>
                <c:pt idx="352">
                  <c:v>-1.4488945578231289</c:v>
                </c:pt>
                <c:pt idx="353">
                  <c:v>-0.53395710506424843</c:v>
                </c:pt>
                <c:pt idx="354">
                  <c:v>0.52460600907029442</c:v>
                </c:pt>
                <c:pt idx="355">
                  <c:v>1.4779693877551014</c:v>
                </c:pt>
                <c:pt idx="356">
                  <c:v>2.0510982615268332</c:v>
                </c:pt>
                <c:pt idx="357">
                  <c:v>2.0556413454270603</c:v>
                </c:pt>
                <c:pt idx="358">
                  <c:v>1.4686859410430844</c:v>
                </c:pt>
                <c:pt idx="359">
                  <c:v>0.43700566893423998</c:v>
                </c:pt>
                <c:pt idx="360">
                  <c:v>-0.73965117157974347</c:v>
                </c:pt>
                <c:pt idx="361">
                  <c:v>-1.6633384353741503</c:v>
                </c:pt>
                <c:pt idx="362">
                  <c:v>-2.0512534013605435</c:v>
                </c:pt>
                <c:pt idx="363">
                  <c:v>-1.900259070294783</c:v>
                </c:pt>
                <c:pt idx="364">
                  <c:v>-1.421599395313681</c:v>
                </c:pt>
                <c:pt idx="365">
                  <c:v>-0.66362263794406673</c:v>
                </c:pt>
                <c:pt idx="366">
                  <c:v>0.34988907785336365</c:v>
                </c:pt>
                <c:pt idx="367">
                  <c:v>1.5179094860166287</c:v>
                </c:pt>
                <c:pt idx="368">
                  <c:v>2.4395561224489795</c:v>
                </c:pt>
                <c:pt idx="369">
                  <c:v>2.6253556311413466</c:v>
                </c:pt>
                <c:pt idx="370">
                  <c:v>1.8909236583522309</c:v>
                </c:pt>
                <c:pt idx="371">
                  <c:v>0.50095389266817925</c:v>
                </c:pt>
                <c:pt idx="372">
                  <c:v>-0.97982350718065059</c:v>
                </c:pt>
                <c:pt idx="373">
                  <c:v>-1.9942235449735459</c:v>
                </c:pt>
                <c:pt idx="374">
                  <c:v>-2.3043448601662897</c:v>
                </c:pt>
                <c:pt idx="375">
                  <c:v>-2.0482057823129254</c:v>
                </c:pt>
                <c:pt idx="376">
                  <c:v>-1.4586566515495083</c:v>
                </c:pt>
                <c:pt idx="377">
                  <c:v>-0.63427532123960673</c:v>
                </c:pt>
                <c:pt idx="378">
                  <c:v>0.46766780045351525</c:v>
                </c:pt>
                <c:pt idx="379">
                  <c:v>1.6570479969765681</c:v>
                </c:pt>
                <c:pt idx="380">
                  <c:v>2.4857796674225239</c:v>
                </c:pt>
                <c:pt idx="381">
                  <c:v>2.6063104686318956</c:v>
                </c:pt>
                <c:pt idx="382">
                  <c:v>1.9035667044595623</c:v>
                </c:pt>
                <c:pt idx="383">
                  <c:v>0.62390117157974323</c:v>
                </c:pt>
                <c:pt idx="384">
                  <c:v>-0.76414266817838172</c:v>
                </c:pt>
                <c:pt idx="385">
                  <c:v>-1.838622260015117</c:v>
                </c:pt>
                <c:pt idx="386">
                  <c:v>-2.3524263038548763</c:v>
                </c:pt>
                <c:pt idx="387">
                  <c:v>-2.3131368102796674</c:v>
                </c:pt>
                <c:pt idx="388">
                  <c:v>-1.8447590702947851</c:v>
                </c:pt>
                <c:pt idx="389">
                  <c:v>-1.0036364323507179</c:v>
                </c:pt>
                <c:pt idx="390">
                  <c:v>0.198307067271354</c:v>
                </c:pt>
                <c:pt idx="391">
                  <c:v>1.6391215041572191</c:v>
                </c:pt>
                <c:pt idx="392">
                  <c:v>2.8254964096749813</c:v>
                </c:pt>
                <c:pt idx="393">
                  <c:v>3.1022571806500374</c:v>
                </c:pt>
                <c:pt idx="394">
                  <c:v>2.2113303099017387</c:v>
                </c:pt>
                <c:pt idx="395">
                  <c:v>0.52628476946334013</c:v>
                </c:pt>
                <c:pt idx="396">
                  <c:v>-1.1799160997732425</c:v>
                </c:pt>
                <c:pt idx="397">
                  <c:v>-2.2436555177626598</c:v>
                </c:pt>
                <c:pt idx="398">
                  <c:v>-2.4744002267573704</c:v>
                </c:pt>
                <c:pt idx="399">
                  <c:v>-2.1192694633408911</c:v>
                </c:pt>
                <c:pt idx="400">
                  <c:v>-1.5095623582766438</c:v>
                </c:pt>
                <c:pt idx="401">
                  <c:v>-0.70929157218442851</c:v>
                </c:pt>
                <c:pt idx="402">
                  <c:v>0.35800680272108837</c:v>
                </c:pt>
                <c:pt idx="403">
                  <c:v>1.5615024565381708</c:v>
                </c:pt>
                <c:pt idx="404">
                  <c:v>2.4893558201058208</c:v>
                </c:pt>
                <c:pt idx="405">
                  <c:v>2.6052088057445206</c:v>
                </c:pt>
                <c:pt idx="406">
                  <c:v>1.8437409297052139</c:v>
                </c:pt>
                <c:pt idx="407">
                  <c:v>0.56147373393801836</c:v>
                </c:pt>
                <c:pt idx="408" formatCode="0.00_)">
                  <c:v>-0.6996036470143624</c:v>
                </c:pt>
                <c:pt idx="409" formatCode="0.00_)">
                  <c:v>-2.128494520030233</c:v>
                </c:pt>
                <c:pt idx="410" formatCode="0.00_)">
                  <c:v>-3.7251988851095943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02304"/>
        <c:axId val="116803840"/>
      </c:scatterChart>
      <c:valAx>
        <c:axId val="116802304"/>
        <c:scaling>
          <c:orientation val="minMax"/>
          <c:max val="1983"/>
          <c:min val="198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03840"/>
        <c:crosses val="autoZero"/>
        <c:crossBetween val="midCat"/>
      </c:valAx>
      <c:valAx>
        <c:axId val="11680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802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35294117647056"/>
          <c:y val="0.4632952691680261"/>
          <c:w val="0.11542730299667037"/>
          <c:h val="7.014681892332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91786903440619"/>
          <c:y val="1.95758564437194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032186459489458E-2"/>
          <c:y val="0.10929853181076672"/>
          <c:w val="0.80355160932297442"/>
          <c:h val="0.85644371941272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Sheet1!$AY$1</c:f>
              <c:strCache>
                <c:ptCount val="1"/>
                <c:pt idx="0">
                  <c:v>H@160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Sheet1!$AQ$2:$AQ$412</c:f>
              <c:numCache>
                <c:formatCode>General</c:formatCode>
                <c:ptCount val="411"/>
                <c:pt idx="0">
                  <c:v>1962.7938356164384</c:v>
                </c:pt>
                <c:pt idx="1">
                  <c:v>1962.8773972602739</c:v>
                </c:pt>
                <c:pt idx="2">
                  <c:v>1962.9609589041097</c:v>
                </c:pt>
                <c:pt idx="3">
                  <c:v>1963.0417808219179</c:v>
                </c:pt>
                <c:pt idx="4">
                  <c:v>1963.1253424657534</c:v>
                </c:pt>
                <c:pt idx="5">
                  <c:v>1963.208904109589</c:v>
                </c:pt>
                <c:pt idx="6">
                  <c:v>1963.2924657534247</c:v>
                </c:pt>
                <c:pt idx="7">
                  <c:v>1963.3760273972603</c:v>
                </c:pt>
                <c:pt idx="8">
                  <c:v>1963.4595890410958</c:v>
                </c:pt>
                <c:pt idx="9">
                  <c:v>1963.5431506849316</c:v>
                </c:pt>
                <c:pt idx="10">
                  <c:v>1963.6267123287671</c:v>
                </c:pt>
                <c:pt idx="11">
                  <c:v>1963.7102739726026</c:v>
                </c:pt>
                <c:pt idx="12">
                  <c:v>1963.7938356164384</c:v>
                </c:pt>
                <c:pt idx="13">
                  <c:v>1963.8773972602739</c:v>
                </c:pt>
                <c:pt idx="14">
                  <c:v>1963.9609589041097</c:v>
                </c:pt>
                <c:pt idx="15">
                  <c:v>1964.0417808219179</c:v>
                </c:pt>
                <c:pt idx="16">
                  <c:v>1964.1253424657534</c:v>
                </c:pt>
                <c:pt idx="17">
                  <c:v>1964.208904109589</c:v>
                </c:pt>
                <c:pt idx="18">
                  <c:v>1964.2924657534247</c:v>
                </c:pt>
                <c:pt idx="19">
                  <c:v>1964.3760273972603</c:v>
                </c:pt>
                <c:pt idx="20">
                  <c:v>1964.4595890410958</c:v>
                </c:pt>
                <c:pt idx="21">
                  <c:v>1964.5431506849316</c:v>
                </c:pt>
                <c:pt idx="22">
                  <c:v>1964.6267123287671</c:v>
                </c:pt>
                <c:pt idx="23">
                  <c:v>1964.7102739726026</c:v>
                </c:pt>
                <c:pt idx="24">
                  <c:v>1964.7938356164384</c:v>
                </c:pt>
                <c:pt idx="25">
                  <c:v>1964.8773972602739</c:v>
                </c:pt>
                <c:pt idx="26">
                  <c:v>1964.9609589041097</c:v>
                </c:pt>
                <c:pt idx="27">
                  <c:v>1965.0417808219179</c:v>
                </c:pt>
                <c:pt idx="28">
                  <c:v>1965.1253424657534</c:v>
                </c:pt>
                <c:pt idx="29">
                  <c:v>1965.208904109589</c:v>
                </c:pt>
                <c:pt idx="30">
                  <c:v>1965.2924657534247</c:v>
                </c:pt>
                <c:pt idx="31">
                  <c:v>1965.3760273972603</c:v>
                </c:pt>
                <c:pt idx="32">
                  <c:v>1965.4595890410958</c:v>
                </c:pt>
                <c:pt idx="33">
                  <c:v>1965.5431506849316</c:v>
                </c:pt>
                <c:pt idx="34">
                  <c:v>1965.6267123287671</c:v>
                </c:pt>
                <c:pt idx="35">
                  <c:v>1965.7102739726026</c:v>
                </c:pt>
                <c:pt idx="36">
                  <c:v>1965.7938356164384</c:v>
                </c:pt>
                <c:pt idx="37">
                  <c:v>1965.8773972602739</c:v>
                </c:pt>
                <c:pt idx="38">
                  <c:v>1965.9609589041097</c:v>
                </c:pt>
                <c:pt idx="39">
                  <c:v>1966.0417808219179</c:v>
                </c:pt>
                <c:pt idx="40">
                  <c:v>1966.1253424657534</c:v>
                </c:pt>
                <c:pt idx="41">
                  <c:v>1966.208904109589</c:v>
                </c:pt>
                <c:pt idx="42">
                  <c:v>1966.2924657534247</c:v>
                </c:pt>
                <c:pt idx="43">
                  <c:v>1966.3760273972603</c:v>
                </c:pt>
                <c:pt idx="44">
                  <c:v>1966.4595890410958</c:v>
                </c:pt>
                <c:pt idx="45">
                  <c:v>1966.5431506849316</c:v>
                </c:pt>
                <c:pt idx="46">
                  <c:v>1966.6267123287671</c:v>
                </c:pt>
                <c:pt idx="47">
                  <c:v>1966.7102739726026</c:v>
                </c:pt>
                <c:pt idx="48">
                  <c:v>1966.7938356164384</c:v>
                </c:pt>
                <c:pt idx="49">
                  <c:v>1966.8773972602739</c:v>
                </c:pt>
                <c:pt idx="50">
                  <c:v>1966.9609589041097</c:v>
                </c:pt>
                <c:pt idx="51">
                  <c:v>1967.0417808219179</c:v>
                </c:pt>
                <c:pt idx="52">
                  <c:v>1967.1253424657534</c:v>
                </c:pt>
                <c:pt idx="53">
                  <c:v>1967.208904109589</c:v>
                </c:pt>
                <c:pt idx="54">
                  <c:v>1967.2924657534247</c:v>
                </c:pt>
                <c:pt idx="55">
                  <c:v>1967.3760273972603</c:v>
                </c:pt>
                <c:pt idx="56">
                  <c:v>1967.4595890410958</c:v>
                </c:pt>
                <c:pt idx="57">
                  <c:v>1967.5431506849316</c:v>
                </c:pt>
                <c:pt idx="58">
                  <c:v>1967.6267123287671</c:v>
                </c:pt>
                <c:pt idx="59">
                  <c:v>1967.7102739726026</c:v>
                </c:pt>
                <c:pt idx="60">
                  <c:v>1967.7938356164384</c:v>
                </c:pt>
                <c:pt idx="61">
                  <c:v>1967.8773972602739</c:v>
                </c:pt>
                <c:pt idx="62">
                  <c:v>1967.9609589041097</c:v>
                </c:pt>
                <c:pt idx="63">
                  <c:v>1968.0417808219179</c:v>
                </c:pt>
                <c:pt idx="64">
                  <c:v>1968.1253424657534</c:v>
                </c:pt>
                <c:pt idx="65">
                  <c:v>1968.208904109589</c:v>
                </c:pt>
                <c:pt idx="66">
                  <c:v>1968.2924657534247</c:v>
                </c:pt>
                <c:pt idx="67">
                  <c:v>1968.3760273972603</c:v>
                </c:pt>
                <c:pt idx="68">
                  <c:v>1968.4595890410958</c:v>
                </c:pt>
                <c:pt idx="69">
                  <c:v>1968.5431506849316</c:v>
                </c:pt>
                <c:pt idx="70">
                  <c:v>1968.6267123287671</c:v>
                </c:pt>
                <c:pt idx="71">
                  <c:v>1968.7102739726026</c:v>
                </c:pt>
                <c:pt idx="72">
                  <c:v>1968.7938356164384</c:v>
                </c:pt>
                <c:pt idx="73">
                  <c:v>1968.8773972602739</c:v>
                </c:pt>
                <c:pt idx="74">
                  <c:v>1968.9609589041097</c:v>
                </c:pt>
                <c:pt idx="75">
                  <c:v>1969.0417808219179</c:v>
                </c:pt>
                <c:pt idx="76">
                  <c:v>1969.1253424657534</c:v>
                </c:pt>
                <c:pt idx="77">
                  <c:v>1969.208904109589</c:v>
                </c:pt>
                <c:pt idx="78">
                  <c:v>1969.2924657534247</c:v>
                </c:pt>
                <c:pt idx="79">
                  <c:v>1969.3760273972603</c:v>
                </c:pt>
                <c:pt idx="80">
                  <c:v>1969.4595890410958</c:v>
                </c:pt>
                <c:pt idx="81">
                  <c:v>1969.5431506849316</c:v>
                </c:pt>
                <c:pt idx="82">
                  <c:v>1969.6267123287671</c:v>
                </c:pt>
                <c:pt idx="83">
                  <c:v>1969.7102739726026</c:v>
                </c:pt>
                <c:pt idx="84">
                  <c:v>1969.7938356164384</c:v>
                </c:pt>
                <c:pt idx="85">
                  <c:v>1969.8773972602739</c:v>
                </c:pt>
                <c:pt idx="86">
                  <c:v>1969.9609589041097</c:v>
                </c:pt>
                <c:pt idx="87">
                  <c:v>1970.0417808219179</c:v>
                </c:pt>
                <c:pt idx="88">
                  <c:v>1970.1253424657534</c:v>
                </c:pt>
                <c:pt idx="89">
                  <c:v>1970.208904109589</c:v>
                </c:pt>
                <c:pt idx="90">
                  <c:v>1970.2924657534247</c:v>
                </c:pt>
                <c:pt idx="91">
                  <c:v>1970.3760273972603</c:v>
                </c:pt>
                <c:pt idx="92">
                  <c:v>1970.4595890410958</c:v>
                </c:pt>
                <c:pt idx="93">
                  <c:v>1970.5431506849316</c:v>
                </c:pt>
                <c:pt idx="94">
                  <c:v>1970.6267123287671</c:v>
                </c:pt>
                <c:pt idx="95">
                  <c:v>1970.7102739726026</c:v>
                </c:pt>
                <c:pt idx="96">
                  <c:v>1970.7938356164384</c:v>
                </c:pt>
                <c:pt idx="97">
                  <c:v>1970.8773972602739</c:v>
                </c:pt>
                <c:pt idx="98">
                  <c:v>1970.9609589041097</c:v>
                </c:pt>
                <c:pt idx="99">
                  <c:v>1971.0417808219179</c:v>
                </c:pt>
                <c:pt idx="100">
                  <c:v>1971.1253424657534</c:v>
                </c:pt>
                <c:pt idx="101">
                  <c:v>1971.208904109589</c:v>
                </c:pt>
                <c:pt idx="102">
                  <c:v>1971.2924657534247</c:v>
                </c:pt>
                <c:pt idx="103">
                  <c:v>1971.3760273972603</c:v>
                </c:pt>
                <c:pt idx="104">
                  <c:v>1971.4595890410958</c:v>
                </c:pt>
                <c:pt idx="105">
                  <c:v>1971.5431506849316</c:v>
                </c:pt>
                <c:pt idx="106">
                  <c:v>1971.6267123287671</c:v>
                </c:pt>
                <c:pt idx="107">
                  <c:v>1971.7102739726026</c:v>
                </c:pt>
                <c:pt idx="108">
                  <c:v>1971.7938356164384</c:v>
                </c:pt>
                <c:pt idx="109">
                  <c:v>1971.8773972602739</c:v>
                </c:pt>
                <c:pt idx="110">
                  <c:v>1971.9609589041097</c:v>
                </c:pt>
                <c:pt idx="111">
                  <c:v>1972.0417808219179</c:v>
                </c:pt>
                <c:pt idx="112">
                  <c:v>1972.1253424657534</c:v>
                </c:pt>
                <c:pt idx="113">
                  <c:v>1972.208904109589</c:v>
                </c:pt>
                <c:pt idx="114">
                  <c:v>1972.2924657534247</c:v>
                </c:pt>
                <c:pt idx="115">
                  <c:v>1972.3760273972603</c:v>
                </c:pt>
                <c:pt idx="116">
                  <c:v>1972.4595890410958</c:v>
                </c:pt>
                <c:pt idx="117">
                  <c:v>1972.5431506849316</c:v>
                </c:pt>
                <c:pt idx="118">
                  <c:v>1972.6267123287671</c:v>
                </c:pt>
                <c:pt idx="119">
                  <c:v>1972.7102739726026</c:v>
                </c:pt>
                <c:pt idx="120">
                  <c:v>1972.7938356164384</c:v>
                </c:pt>
                <c:pt idx="121">
                  <c:v>1972.8773972602739</c:v>
                </c:pt>
                <c:pt idx="122">
                  <c:v>1972.9609589041097</c:v>
                </c:pt>
                <c:pt idx="123">
                  <c:v>1973.0417808219179</c:v>
                </c:pt>
                <c:pt idx="124">
                  <c:v>1973.1253424657534</c:v>
                </c:pt>
                <c:pt idx="125">
                  <c:v>1973.208904109589</c:v>
                </c:pt>
                <c:pt idx="126">
                  <c:v>1973.2924657534247</c:v>
                </c:pt>
                <c:pt idx="127">
                  <c:v>1973.3760273972603</c:v>
                </c:pt>
                <c:pt idx="128">
                  <c:v>1973.4595890410958</c:v>
                </c:pt>
                <c:pt idx="129">
                  <c:v>1973.5431506849316</c:v>
                </c:pt>
                <c:pt idx="130">
                  <c:v>1973.6267123287671</c:v>
                </c:pt>
                <c:pt idx="131">
                  <c:v>1973.7102739726026</c:v>
                </c:pt>
                <c:pt idx="132">
                  <c:v>1973.7938356164384</c:v>
                </c:pt>
                <c:pt idx="133">
                  <c:v>1973.8773972602739</c:v>
                </c:pt>
                <c:pt idx="134">
                  <c:v>1973.9609589041097</c:v>
                </c:pt>
                <c:pt idx="135">
                  <c:v>1974.0417808219179</c:v>
                </c:pt>
                <c:pt idx="136">
                  <c:v>1974.1253424657534</c:v>
                </c:pt>
                <c:pt idx="137">
                  <c:v>1974.208904109589</c:v>
                </c:pt>
                <c:pt idx="138">
                  <c:v>1974.2924657534247</c:v>
                </c:pt>
                <c:pt idx="139">
                  <c:v>1974.3760273972603</c:v>
                </c:pt>
                <c:pt idx="140">
                  <c:v>1974.4595890410958</c:v>
                </c:pt>
                <c:pt idx="141">
                  <c:v>1974.5431506849316</c:v>
                </c:pt>
                <c:pt idx="142">
                  <c:v>1974.6267123287671</c:v>
                </c:pt>
                <c:pt idx="143">
                  <c:v>1974.7102739726026</c:v>
                </c:pt>
                <c:pt idx="144">
                  <c:v>1974.7938356164384</c:v>
                </c:pt>
                <c:pt idx="145">
                  <c:v>1974.8773972602739</c:v>
                </c:pt>
                <c:pt idx="146">
                  <c:v>1974.9609589041097</c:v>
                </c:pt>
                <c:pt idx="147">
                  <c:v>1975.0417808219179</c:v>
                </c:pt>
                <c:pt idx="148">
                  <c:v>1975.1253424657534</c:v>
                </c:pt>
                <c:pt idx="149">
                  <c:v>1975.208904109589</c:v>
                </c:pt>
                <c:pt idx="150">
                  <c:v>1975.2924657534247</c:v>
                </c:pt>
                <c:pt idx="151">
                  <c:v>1975.3760273972603</c:v>
                </c:pt>
                <c:pt idx="152">
                  <c:v>1975.4595890410958</c:v>
                </c:pt>
                <c:pt idx="153">
                  <c:v>1975.5431506849316</c:v>
                </c:pt>
                <c:pt idx="154">
                  <c:v>1975.6267123287671</c:v>
                </c:pt>
                <c:pt idx="155">
                  <c:v>1975.7102739726026</c:v>
                </c:pt>
                <c:pt idx="156">
                  <c:v>1975.7938356164384</c:v>
                </c:pt>
                <c:pt idx="157">
                  <c:v>1975.8773972602739</c:v>
                </c:pt>
                <c:pt idx="158">
                  <c:v>1975.9609589041097</c:v>
                </c:pt>
                <c:pt idx="159">
                  <c:v>1976.0417808219179</c:v>
                </c:pt>
                <c:pt idx="160">
                  <c:v>1976.1253424657534</c:v>
                </c:pt>
                <c:pt idx="161">
                  <c:v>1976.208904109589</c:v>
                </c:pt>
                <c:pt idx="162">
                  <c:v>1976.2924657534247</c:v>
                </c:pt>
                <c:pt idx="163">
                  <c:v>1976.3760273972603</c:v>
                </c:pt>
                <c:pt idx="164">
                  <c:v>1976.4595890410958</c:v>
                </c:pt>
                <c:pt idx="165">
                  <c:v>1976.5431506849316</c:v>
                </c:pt>
                <c:pt idx="166">
                  <c:v>1976.6267123287671</c:v>
                </c:pt>
                <c:pt idx="167">
                  <c:v>1976.7102739726026</c:v>
                </c:pt>
                <c:pt idx="168">
                  <c:v>1976.7938356164384</c:v>
                </c:pt>
                <c:pt idx="169">
                  <c:v>1976.8773972602739</c:v>
                </c:pt>
                <c:pt idx="170">
                  <c:v>1976.9609589041097</c:v>
                </c:pt>
                <c:pt idx="171">
                  <c:v>1977.0417808219179</c:v>
                </c:pt>
                <c:pt idx="172">
                  <c:v>1977.1253424657534</c:v>
                </c:pt>
                <c:pt idx="173">
                  <c:v>1977.208904109589</c:v>
                </c:pt>
                <c:pt idx="174">
                  <c:v>1977.2924657534247</c:v>
                </c:pt>
                <c:pt idx="175">
                  <c:v>1977.3760273972603</c:v>
                </c:pt>
                <c:pt idx="176">
                  <c:v>1977.4595890410958</c:v>
                </c:pt>
                <c:pt idx="177">
                  <c:v>1977.5431506849316</c:v>
                </c:pt>
                <c:pt idx="178">
                  <c:v>1977.6267123287671</c:v>
                </c:pt>
                <c:pt idx="179">
                  <c:v>1977.7102739726026</c:v>
                </c:pt>
                <c:pt idx="180">
                  <c:v>1977.7938356164384</c:v>
                </c:pt>
                <c:pt idx="181">
                  <c:v>1977.8773972602739</c:v>
                </c:pt>
                <c:pt idx="182">
                  <c:v>1977.9609589041097</c:v>
                </c:pt>
                <c:pt idx="183">
                  <c:v>1978.0417808219179</c:v>
                </c:pt>
                <c:pt idx="184">
                  <c:v>1978.1253424657534</c:v>
                </c:pt>
                <c:pt idx="185">
                  <c:v>1978.208904109589</c:v>
                </c:pt>
                <c:pt idx="186">
                  <c:v>1978.2924657534247</c:v>
                </c:pt>
                <c:pt idx="187">
                  <c:v>1978.3760273972603</c:v>
                </c:pt>
                <c:pt idx="188">
                  <c:v>1978.4595890410958</c:v>
                </c:pt>
                <c:pt idx="189">
                  <c:v>1978.5431506849316</c:v>
                </c:pt>
                <c:pt idx="190">
                  <c:v>1978.6267123287671</c:v>
                </c:pt>
                <c:pt idx="191">
                  <c:v>1978.7102739726026</c:v>
                </c:pt>
                <c:pt idx="192">
                  <c:v>1978.7938356164384</c:v>
                </c:pt>
                <c:pt idx="193">
                  <c:v>1978.8773972602739</c:v>
                </c:pt>
                <c:pt idx="194">
                  <c:v>1978.9609589041097</c:v>
                </c:pt>
                <c:pt idx="195">
                  <c:v>1979.0417808219179</c:v>
                </c:pt>
                <c:pt idx="196">
                  <c:v>1979.1253424657534</c:v>
                </c:pt>
                <c:pt idx="197">
                  <c:v>1979.208904109589</c:v>
                </c:pt>
                <c:pt idx="198">
                  <c:v>1979.2924657534247</c:v>
                </c:pt>
                <c:pt idx="199">
                  <c:v>1979.3760273972603</c:v>
                </c:pt>
                <c:pt idx="200">
                  <c:v>1979.4595890410958</c:v>
                </c:pt>
                <c:pt idx="201">
                  <c:v>1979.5431506849316</c:v>
                </c:pt>
                <c:pt idx="202">
                  <c:v>1979.6267123287671</c:v>
                </c:pt>
                <c:pt idx="203">
                  <c:v>1979.7102739726026</c:v>
                </c:pt>
                <c:pt idx="204">
                  <c:v>1979.7938356164384</c:v>
                </c:pt>
                <c:pt idx="205">
                  <c:v>1979.8773972602739</c:v>
                </c:pt>
                <c:pt idx="206">
                  <c:v>1979.9609589041097</c:v>
                </c:pt>
                <c:pt idx="207">
                  <c:v>1980.0417808219179</c:v>
                </c:pt>
                <c:pt idx="208">
                  <c:v>1980.1253424657534</c:v>
                </c:pt>
                <c:pt idx="209">
                  <c:v>1980.208904109589</c:v>
                </c:pt>
                <c:pt idx="210">
                  <c:v>1980.2924657534247</c:v>
                </c:pt>
                <c:pt idx="211">
                  <c:v>1980.3760273972603</c:v>
                </c:pt>
                <c:pt idx="212">
                  <c:v>1980.4595890410958</c:v>
                </c:pt>
                <c:pt idx="213">
                  <c:v>1980.5431506849316</c:v>
                </c:pt>
                <c:pt idx="214">
                  <c:v>1980.6267123287671</c:v>
                </c:pt>
                <c:pt idx="215">
                  <c:v>1980.7102739726026</c:v>
                </c:pt>
                <c:pt idx="216">
                  <c:v>1980.7938356164384</c:v>
                </c:pt>
                <c:pt idx="217">
                  <c:v>1980.8773972602739</c:v>
                </c:pt>
                <c:pt idx="218">
                  <c:v>1980.9609589041097</c:v>
                </c:pt>
                <c:pt idx="219">
                  <c:v>1981.0417808219179</c:v>
                </c:pt>
                <c:pt idx="220">
                  <c:v>1981.1253424657534</c:v>
                </c:pt>
                <c:pt idx="221">
                  <c:v>1981.208904109589</c:v>
                </c:pt>
                <c:pt idx="222">
                  <c:v>1981.2924657534247</c:v>
                </c:pt>
                <c:pt idx="223">
                  <c:v>1981.3760273972603</c:v>
                </c:pt>
                <c:pt idx="224">
                  <c:v>1981.4595890410958</c:v>
                </c:pt>
                <c:pt idx="225">
                  <c:v>1981.5431506849316</c:v>
                </c:pt>
                <c:pt idx="226">
                  <c:v>1981.6267123287671</c:v>
                </c:pt>
                <c:pt idx="227">
                  <c:v>1981.7102739726026</c:v>
                </c:pt>
                <c:pt idx="228">
                  <c:v>1981.7938356164384</c:v>
                </c:pt>
                <c:pt idx="229">
                  <c:v>1981.8773972602739</c:v>
                </c:pt>
                <c:pt idx="230">
                  <c:v>1981.9609589041097</c:v>
                </c:pt>
                <c:pt idx="231">
                  <c:v>1982.0417808219179</c:v>
                </c:pt>
                <c:pt idx="232">
                  <c:v>1982.1253424657534</c:v>
                </c:pt>
                <c:pt idx="233">
                  <c:v>1982.208904109589</c:v>
                </c:pt>
                <c:pt idx="234">
                  <c:v>1982.2924657534247</c:v>
                </c:pt>
                <c:pt idx="235">
                  <c:v>1982.3760273972603</c:v>
                </c:pt>
                <c:pt idx="236">
                  <c:v>1982.4595890410958</c:v>
                </c:pt>
                <c:pt idx="237">
                  <c:v>1982.5431506849316</c:v>
                </c:pt>
                <c:pt idx="238">
                  <c:v>1982.6267123287671</c:v>
                </c:pt>
                <c:pt idx="239">
                  <c:v>1982.7102739726026</c:v>
                </c:pt>
                <c:pt idx="240">
                  <c:v>1982.7938356164384</c:v>
                </c:pt>
                <c:pt idx="241">
                  <c:v>1982.8773972602739</c:v>
                </c:pt>
                <c:pt idx="242">
                  <c:v>1982.9609589041097</c:v>
                </c:pt>
                <c:pt idx="243">
                  <c:v>1983.0417808219179</c:v>
                </c:pt>
                <c:pt idx="244">
                  <c:v>1983.1253424657534</c:v>
                </c:pt>
                <c:pt idx="245">
                  <c:v>1983.208904109589</c:v>
                </c:pt>
                <c:pt idx="246">
                  <c:v>1983.2924657534247</c:v>
                </c:pt>
                <c:pt idx="247">
                  <c:v>1983.3760273972603</c:v>
                </c:pt>
                <c:pt idx="248">
                  <c:v>1983.4595890410958</c:v>
                </c:pt>
                <c:pt idx="249">
                  <c:v>1983.5431506849316</c:v>
                </c:pt>
                <c:pt idx="250">
                  <c:v>1983.6267123287671</c:v>
                </c:pt>
                <c:pt idx="251">
                  <c:v>1983.7102739726026</c:v>
                </c:pt>
                <c:pt idx="252">
                  <c:v>1983.7938356164384</c:v>
                </c:pt>
                <c:pt idx="253">
                  <c:v>1983.8773972602739</c:v>
                </c:pt>
                <c:pt idx="254">
                  <c:v>1983.9609589041097</c:v>
                </c:pt>
                <c:pt idx="255">
                  <c:v>1984.0833333333333</c:v>
                </c:pt>
                <c:pt idx="256">
                  <c:v>1984.1666666666667</c:v>
                </c:pt>
                <c:pt idx="257">
                  <c:v>1984.25</c:v>
                </c:pt>
                <c:pt idx="258">
                  <c:v>1984.3333333333333</c:v>
                </c:pt>
                <c:pt idx="259">
                  <c:v>1984.4166666666667</c:v>
                </c:pt>
                <c:pt idx="260">
                  <c:v>1984.5</c:v>
                </c:pt>
                <c:pt idx="261">
                  <c:v>1984.5833333333333</c:v>
                </c:pt>
                <c:pt idx="262">
                  <c:v>1984.6666666666667</c:v>
                </c:pt>
                <c:pt idx="263">
                  <c:v>1984.75</c:v>
                </c:pt>
                <c:pt idx="264">
                  <c:v>1984.8333333333333</c:v>
                </c:pt>
                <c:pt idx="265">
                  <c:v>1984.9166666666667</c:v>
                </c:pt>
                <c:pt idx="266">
                  <c:v>1985</c:v>
                </c:pt>
                <c:pt idx="267">
                  <c:v>1985.0833333333333</c:v>
                </c:pt>
                <c:pt idx="268">
                  <c:v>1985.1666666666667</c:v>
                </c:pt>
                <c:pt idx="269">
                  <c:v>1985.25</c:v>
                </c:pt>
                <c:pt idx="270">
                  <c:v>1985.3333333333333</c:v>
                </c:pt>
                <c:pt idx="271">
                  <c:v>1985.4166666666667</c:v>
                </c:pt>
                <c:pt idx="272">
                  <c:v>1985.5</c:v>
                </c:pt>
                <c:pt idx="273">
                  <c:v>1985.5833333333333</c:v>
                </c:pt>
                <c:pt idx="274">
                  <c:v>1985.6666666666667</c:v>
                </c:pt>
                <c:pt idx="275">
                  <c:v>1985.75</c:v>
                </c:pt>
                <c:pt idx="276">
                  <c:v>1985.8333333333333</c:v>
                </c:pt>
                <c:pt idx="277">
                  <c:v>1985.9166666666667</c:v>
                </c:pt>
                <c:pt idx="278">
                  <c:v>1986</c:v>
                </c:pt>
                <c:pt idx="279">
                  <c:v>1986.0833333333333</c:v>
                </c:pt>
                <c:pt idx="280">
                  <c:v>1986.1666666666667</c:v>
                </c:pt>
                <c:pt idx="281">
                  <c:v>1986.25</c:v>
                </c:pt>
                <c:pt idx="282">
                  <c:v>1986.3333333333333</c:v>
                </c:pt>
                <c:pt idx="283">
                  <c:v>1986.4166666666667</c:v>
                </c:pt>
                <c:pt idx="284">
                  <c:v>1986.5</c:v>
                </c:pt>
                <c:pt idx="285">
                  <c:v>1986.5833333333333</c:v>
                </c:pt>
                <c:pt idx="286">
                  <c:v>1986.6666666666667</c:v>
                </c:pt>
                <c:pt idx="287">
                  <c:v>1986.75</c:v>
                </c:pt>
                <c:pt idx="288">
                  <c:v>1986.8333333333333</c:v>
                </c:pt>
                <c:pt idx="289">
                  <c:v>1986.9166666666667</c:v>
                </c:pt>
                <c:pt idx="290">
                  <c:v>1987</c:v>
                </c:pt>
                <c:pt idx="291">
                  <c:v>1987.0833333333333</c:v>
                </c:pt>
                <c:pt idx="292">
                  <c:v>1987.1666666666667</c:v>
                </c:pt>
                <c:pt idx="293">
                  <c:v>1987.25</c:v>
                </c:pt>
                <c:pt idx="294">
                  <c:v>1987.3333333333333</c:v>
                </c:pt>
                <c:pt idx="295">
                  <c:v>1987.4166666666667</c:v>
                </c:pt>
                <c:pt idx="296">
                  <c:v>1987.5</c:v>
                </c:pt>
                <c:pt idx="297">
                  <c:v>1987.5833333333333</c:v>
                </c:pt>
                <c:pt idx="298">
                  <c:v>1987.6666666666667</c:v>
                </c:pt>
                <c:pt idx="299">
                  <c:v>1987.75</c:v>
                </c:pt>
                <c:pt idx="300">
                  <c:v>1987.8333333333333</c:v>
                </c:pt>
                <c:pt idx="301">
                  <c:v>1987.9166666666667</c:v>
                </c:pt>
                <c:pt idx="302">
                  <c:v>1988</c:v>
                </c:pt>
                <c:pt idx="303">
                  <c:v>1988.0833333333333</c:v>
                </c:pt>
                <c:pt idx="304">
                  <c:v>1988.1666666666667</c:v>
                </c:pt>
                <c:pt idx="305">
                  <c:v>1988.25</c:v>
                </c:pt>
                <c:pt idx="306">
                  <c:v>1988.3333333333333</c:v>
                </c:pt>
                <c:pt idx="307">
                  <c:v>1988.4166666666667</c:v>
                </c:pt>
                <c:pt idx="308">
                  <c:v>1988.5</c:v>
                </c:pt>
                <c:pt idx="309">
                  <c:v>1988.5833333333333</c:v>
                </c:pt>
                <c:pt idx="310">
                  <c:v>1988.6666666666667</c:v>
                </c:pt>
                <c:pt idx="311">
                  <c:v>1988.75</c:v>
                </c:pt>
                <c:pt idx="312">
                  <c:v>1988.8333333333333</c:v>
                </c:pt>
                <c:pt idx="313">
                  <c:v>1988.9166666666667</c:v>
                </c:pt>
                <c:pt idx="314">
                  <c:v>1989</c:v>
                </c:pt>
                <c:pt idx="315">
                  <c:v>1989.0833333333333</c:v>
                </c:pt>
                <c:pt idx="316">
                  <c:v>1989.1666666666667</c:v>
                </c:pt>
                <c:pt idx="317">
                  <c:v>1989.25</c:v>
                </c:pt>
                <c:pt idx="318">
                  <c:v>1989.3333333333333</c:v>
                </c:pt>
                <c:pt idx="319">
                  <c:v>1989.4166666666667</c:v>
                </c:pt>
                <c:pt idx="320">
                  <c:v>1989.5</c:v>
                </c:pt>
                <c:pt idx="321">
                  <c:v>1989.5833333333333</c:v>
                </c:pt>
                <c:pt idx="322">
                  <c:v>1989.6666666666667</c:v>
                </c:pt>
                <c:pt idx="323">
                  <c:v>1989.75</c:v>
                </c:pt>
                <c:pt idx="324">
                  <c:v>1989.8333333333333</c:v>
                </c:pt>
                <c:pt idx="325">
                  <c:v>1989.9166666666667</c:v>
                </c:pt>
                <c:pt idx="326">
                  <c:v>1990</c:v>
                </c:pt>
                <c:pt idx="327">
                  <c:v>1990.0833333333333</c:v>
                </c:pt>
                <c:pt idx="328">
                  <c:v>1990.1666666666667</c:v>
                </c:pt>
                <c:pt idx="329">
                  <c:v>1990.25</c:v>
                </c:pt>
                <c:pt idx="330">
                  <c:v>1990.3333333333333</c:v>
                </c:pt>
                <c:pt idx="331">
                  <c:v>1990.4166666666667</c:v>
                </c:pt>
                <c:pt idx="332">
                  <c:v>1990.5</c:v>
                </c:pt>
                <c:pt idx="333">
                  <c:v>1990.5833333333333</c:v>
                </c:pt>
                <c:pt idx="334">
                  <c:v>1990.6666666666667</c:v>
                </c:pt>
                <c:pt idx="335">
                  <c:v>1990.75</c:v>
                </c:pt>
                <c:pt idx="336">
                  <c:v>1990.8333333333333</c:v>
                </c:pt>
                <c:pt idx="337">
                  <c:v>1990.9166666666667</c:v>
                </c:pt>
                <c:pt idx="338">
                  <c:v>1991</c:v>
                </c:pt>
                <c:pt idx="339">
                  <c:v>1991.0417808219179</c:v>
                </c:pt>
                <c:pt idx="340">
                  <c:v>1991.1253424657534</c:v>
                </c:pt>
                <c:pt idx="341">
                  <c:v>1991.208904109589</c:v>
                </c:pt>
                <c:pt idx="342">
                  <c:v>1991.2924657534247</c:v>
                </c:pt>
                <c:pt idx="343">
                  <c:v>1991.3760273972603</c:v>
                </c:pt>
                <c:pt idx="344">
                  <c:v>1991.4595890410958</c:v>
                </c:pt>
                <c:pt idx="345">
                  <c:v>1991.5431506849316</c:v>
                </c:pt>
                <c:pt idx="346">
                  <c:v>1991.6267123287671</c:v>
                </c:pt>
                <c:pt idx="347">
                  <c:v>1991.7102739726026</c:v>
                </c:pt>
                <c:pt idx="348">
                  <c:v>1991.7938356164384</c:v>
                </c:pt>
                <c:pt idx="349">
                  <c:v>1991.8773972602739</c:v>
                </c:pt>
                <c:pt idx="350">
                  <c:v>1991.9609589041097</c:v>
                </c:pt>
                <c:pt idx="351">
                  <c:v>1992.0417808219179</c:v>
                </c:pt>
                <c:pt idx="352">
                  <c:v>1992.1253424657534</c:v>
                </c:pt>
                <c:pt idx="353">
                  <c:v>1992.208904109589</c:v>
                </c:pt>
                <c:pt idx="354">
                  <c:v>1992.2924657534247</c:v>
                </c:pt>
                <c:pt idx="355">
                  <c:v>1992.3760273972603</c:v>
                </c:pt>
                <c:pt idx="356">
                  <c:v>1992.4595890410958</c:v>
                </c:pt>
                <c:pt idx="357">
                  <c:v>1992.5431506849316</c:v>
                </c:pt>
                <c:pt idx="358">
                  <c:v>1992.6267123287671</c:v>
                </c:pt>
                <c:pt idx="359">
                  <c:v>1992.7102739726026</c:v>
                </c:pt>
                <c:pt idx="360">
                  <c:v>1992.7938356164384</c:v>
                </c:pt>
                <c:pt idx="361">
                  <c:v>1992.8773972602739</c:v>
                </c:pt>
                <c:pt idx="362">
                  <c:v>1992.9609589041097</c:v>
                </c:pt>
                <c:pt idx="363">
                  <c:v>1993.0417808219179</c:v>
                </c:pt>
                <c:pt idx="364">
                  <c:v>1993.1253424657534</c:v>
                </c:pt>
                <c:pt idx="365">
                  <c:v>1993.208904109589</c:v>
                </c:pt>
                <c:pt idx="366">
                  <c:v>1993.2924657534247</c:v>
                </c:pt>
                <c:pt idx="367">
                  <c:v>1993.3760273972603</c:v>
                </c:pt>
                <c:pt idx="368">
                  <c:v>1993.4595890410958</c:v>
                </c:pt>
                <c:pt idx="369">
                  <c:v>1993.5431506849316</c:v>
                </c:pt>
                <c:pt idx="370">
                  <c:v>1993.6267123287671</c:v>
                </c:pt>
                <c:pt idx="371">
                  <c:v>1993.7102739726026</c:v>
                </c:pt>
                <c:pt idx="372">
                  <c:v>1993.7938356164384</c:v>
                </c:pt>
                <c:pt idx="373">
                  <c:v>1993.8773972602739</c:v>
                </c:pt>
                <c:pt idx="374">
                  <c:v>1993.9609589041097</c:v>
                </c:pt>
                <c:pt idx="375">
                  <c:v>1994.0417808219179</c:v>
                </c:pt>
                <c:pt idx="376">
                  <c:v>1994.1253424657534</c:v>
                </c:pt>
                <c:pt idx="377">
                  <c:v>1994.208904109589</c:v>
                </c:pt>
                <c:pt idx="378">
                  <c:v>1994.2924657534247</c:v>
                </c:pt>
                <c:pt idx="379">
                  <c:v>1994.3760273972603</c:v>
                </c:pt>
                <c:pt idx="380">
                  <c:v>1994.4595890410958</c:v>
                </c:pt>
                <c:pt idx="381">
                  <c:v>1994.5431506849316</c:v>
                </c:pt>
                <c:pt idx="382">
                  <c:v>1994.6267123287671</c:v>
                </c:pt>
                <c:pt idx="383">
                  <c:v>1994.7102739726026</c:v>
                </c:pt>
                <c:pt idx="384">
                  <c:v>1994.7938356164384</c:v>
                </c:pt>
                <c:pt idx="385">
                  <c:v>1994.8773972602739</c:v>
                </c:pt>
                <c:pt idx="386">
                  <c:v>1994.9609589041097</c:v>
                </c:pt>
                <c:pt idx="387">
                  <c:v>1995.0417808219179</c:v>
                </c:pt>
                <c:pt idx="388">
                  <c:v>1995.1253424657534</c:v>
                </c:pt>
                <c:pt idx="389">
                  <c:v>1995.208904109589</c:v>
                </c:pt>
                <c:pt idx="390">
                  <c:v>1995.2924657534247</c:v>
                </c:pt>
                <c:pt idx="391">
                  <c:v>1995.3760273972603</c:v>
                </c:pt>
                <c:pt idx="392">
                  <c:v>1995.4595890410958</c:v>
                </c:pt>
                <c:pt idx="393">
                  <c:v>1995.5431506849316</c:v>
                </c:pt>
                <c:pt idx="394">
                  <c:v>1995.6267123287671</c:v>
                </c:pt>
                <c:pt idx="395">
                  <c:v>1995.7102739726026</c:v>
                </c:pt>
                <c:pt idx="396">
                  <c:v>1995.7938356164384</c:v>
                </c:pt>
                <c:pt idx="397">
                  <c:v>1995.8773972602739</c:v>
                </c:pt>
                <c:pt idx="398">
                  <c:v>1995.9609589041097</c:v>
                </c:pt>
                <c:pt idx="399">
                  <c:v>1996.0417808219179</c:v>
                </c:pt>
                <c:pt idx="400">
                  <c:v>1996.1253424657534</c:v>
                </c:pt>
                <c:pt idx="401">
                  <c:v>1996.208904109589</c:v>
                </c:pt>
                <c:pt idx="402">
                  <c:v>1996.2924657534247</c:v>
                </c:pt>
                <c:pt idx="403">
                  <c:v>1996.3760273972603</c:v>
                </c:pt>
                <c:pt idx="404">
                  <c:v>1996.4595890410958</c:v>
                </c:pt>
                <c:pt idx="405">
                  <c:v>1996.5431506849316</c:v>
                </c:pt>
                <c:pt idx="406">
                  <c:v>1996.6267123287671</c:v>
                </c:pt>
                <c:pt idx="407">
                  <c:v>1996.7102739726026</c:v>
                </c:pt>
                <c:pt idx="408">
                  <c:v>1996.7938356164384</c:v>
                </c:pt>
                <c:pt idx="409">
                  <c:v>1996.8773972602739</c:v>
                </c:pt>
                <c:pt idx="410">
                  <c:v>1996.9609589041097</c:v>
                </c:pt>
              </c:numCache>
            </c:numRef>
          </c:xVal>
          <c:yVal>
            <c:numRef>
              <c:f>Sheet1!$AY$2:$AY$412</c:f>
              <c:numCache>
                <c:formatCode>General</c:formatCode>
                <c:ptCount val="411"/>
                <c:pt idx="0">
                  <c:v>-2.5036868228772935</c:v>
                </c:pt>
                <c:pt idx="1">
                  <c:v>-4.9578893927941525</c:v>
                </c:pt>
                <c:pt idx="2">
                  <c:v>-6.1848327034517512</c:v>
                </c:pt>
                <c:pt idx="3">
                  <c:v>-6.1845167548500868</c:v>
                </c:pt>
                <c:pt idx="4">
                  <c:v>-5.0004179894179908</c:v>
                </c:pt>
                <c:pt idx="5">
                  <c:v>-2.3310209120685319</c:v>
                </c:pt>
                <c:pt idx="6">
                  <c:v>1.1922368354749289</c:v>
                </c:pt>
                <c:pt idx="7">
                  <c:v>4.4611846812799199</c:v>
                </c:pt>
                <c:pt idx="8">
                  <c:v>6.2807901234567893</c:v>
                </c:pt>
                <c:pt idx="9">
                  <c:v>6.2218978053065612</c:v>
                </c:pt>
                <c:pt idx="10">
                  <c:v>4.3648691283622583</c:v>
                </c:pt>
                <c:pt idx="11">
                  <c:v>1.5196030241079814</c:v>
                </c:pt>
                <c:pt idx="12">
                  <c:v>-1.7134164472649598</c:v>
                </c:pt>
                <c:pt idx="13">
                  <c:v>-4.5460667116461337</c:v>
                </c:pt>
                <c:pt idx="14">
                  <c:v>-6.0642638062433587</c:v>
                </c:pt>
                <c:pt idx="15">
                  <c:v>-5.6163319653489072</c:v>
                </c:pt>
                <c:pt idx="16">
                  <c:v>-3.0991958010149117</c:v>
                </c:pt>
                <c:pt idx="17">
                  <c:v>0.4884867324990152</c:v>
                </c:pt>
                <c:pt idx="18">
                  <c:v>4.1080224255023436</c:v>
                </c:pt>
                <c:pt idx="19">
                  <c:v>4.3720747741303834</c:v>
                </c:pt>
                <c:pt idx="20">
                  <c:v>6.7443500146267814</c:v>
                </c:pt>
                <c:pt idx="21">
                  <c:v>6.5678326087581462</c:v>
                </c:pt>
                <c:pt idx="22">
                  <c:v>4.2588754728339264</c:v>
                </c:pt>
                <c:pt idx="23">
                  <c:v>0.9699642633091019</c:v>
                </c:pt>
                <c:pt idx="24">
                  <c:v>-2.1195222707526953</c:v>
                </c:pt>
                <c:pt idx="25">
                  <c:v>-4.1060871756109885</c:v>
                </c:pt>
                <c:pt idx="26">
                  <c:v>-5.3245190224237859</c:v>
                </c:pt>
                <c:pt idx="27">
                  <c:v>-5.7856986646510453</c:v>
                </c:pt>
                <c:pt idx="28">
                  <c:v>-5.5349312169312181</c:v>
                </c:pt>
                <c:pt idx="29">
                  <c:v>-3.9229614512471636</c:v>
                </c:pt>
                <c:pt idx="30">
                  <c:v>-0.64729251700680213</c:v>
                </c:pt>
                <c:pt idx="31">
                  <c:v>3.4291816578483258</c:v>
                </c:pt>
                <c:pt idx="32">
                  <c:v>6.3617878558830965</c:v>
                </c:pt>
                <c:pt idx="33">
                  <c:v>6.5711181657848341</c:v>
                </c:pt>
                <c:pt idx="34">
                  <c:v>4.1710576971529356</c:v>
                </c:pt>
                <c:pt idx="35">
                  <c:v>0.62806752330561832</c:v>
                </c:pt>
                <c:pt idx="36">
                  <c:v>-2.3985094482237383</c:v>
                </c:pt>
                <c:pt idx="37">
                  <c:v>-4.3353030990173886</c:v>
                </c:pt>
                <c:pt idx="38">
                  <c:v>-5.0243391282438878</c:v>
                </c:pt>
                <c:pt idx="39">
                  <c:v>-4.8390783572688338</c:v>
                </c:pt>
                <c:pt idx="40">
                  <c:v>-4.0603416477702172</c:v>
                </c:pt>
                <c:pt idx="41">
                  <c:v>-2.4185673973293009</c:v>
                </c:pt>
                <c:pt idx="42">
                  <c:v>0.41279163517258582</c:v>
                </c:pt>
                <c:pt idx="43">
                  <c:v>3.8568611740992695</c:v>
                </c:pt>
                <c:pt idx="44">
                  <c:v>6.4859173595364057</c:v>
                </c:pt>
                <c:pt idx="45">
                  <c:v>6.80269125724364</c:v>
                </c:pt>
                <c:pt idx="46">
                  <c:v>4.6117734441924929</c:v>
                </c:pt>
                <c:pt idx="47">
                  <c:v>0.98114295792390871</c:v>
                </c:pt>
                <c:pt idx="48">
                  <c:v>-2.3315953640715574</c:v>
                </c:pt>
                <c:pt idx="49">
                  <c:v>-4.4501762660619839</c:v>
                </c:pt>
                <c:pt idx="50">
                  <c:v>-5.1593611992945334</c:v>
                </c:pt>
                <c:pt idx="51">
                  <c:v>-4.6472602166792614</c:v>
                </c:pt>
                <c:pt idx="52">
                  <c:v>-3.2050783572688322</c:v>
                </c:pt>
                <c:pt idx="53">
                  <c:v>-1.1275640715545467</c:v>
                </c:pt>
                <c:pt idx="54">
                  <c:v>1.4615303602922649</c:v>
                </c:pt>
                <c:pt idx="55">
                  <c:v>3.9381537918871237</c:v>
                </c:pt>
                <c:pt idx="56">
                  <c:v>5.5581678004535169</c:v>
                </c:pt>
                <c:pt idx="57">
                  <c:v>5.5240530108339652</c:v>
                </c:pt>
                <c:pt idx="58">
                  <c:v>3.5382298815822621</c:v>
                </c:pt>
                <c:pt idx="59">
                  <c:v>0.41319087931468651</c:v>
                </c:pt>
                <c:pt idx="60">
                  <c:v>-2.7693325774754363</c:v>
                </c:pt>
                <c:pt idx="61">
                  <c:v>-5.0971959183673441</c:v>
                </c:pt>
                <c:pt idx="62">
                  <c:v>-6.0305128747795376</c:v>
                </c:pt>
                <c:pt idx="63">
                  <c:v>-5.5495050642479216</c:v>
                </c:pt>
                <c:pt idx="64">
                  <c:v>-3.6786048878810784</c:v>
                </c:pt>
                <c:pt idx="65">
                  <c:v>-0.76257450239354962</c:v>
                </c:pt>
                <c:pt idx="66">
                  <c:v>2.3301937011841778</c:v>
                </c:pt>
                <c:pt idx="67">
                  <c:v>4.896457495590826</c:v>
                </c:pt>
                <c:pt idx="68">
                  <c:v>6.175231695641215</c:v>
                </c:pt>
                <c:pt idx="69">
                  <c:v>5.9600563366087158</c:v>
                </c:pt>
                <c:pt idx="70">
                  <c:v>4.1928725119677495</c:v>
                </c:pt>
                <c:pt idx="71">
                  <c:v>1.1487517762660615</c:v>
                </c:pt>
                <c:pt idx="72">
                  <c:v>-2.1908038800705429</c:v>
                </c:pt>
                <c:pt idx="73">
                  <c:v>-4.6270213151927395</c:v>
                </c:pt>
                <c:pt idx="74">
                  <c:v>-5.5568906021667921</c:v>
                </c:pt>
                <c:pt idx="75">
                  <c:v>-4.8917785840262038</c:v>
                </c:pt>
                <c:pt idx="76">
                  <c:v>-3.0819579743008343</c:v>
                </c:pt>
                <c:pt idx="77">
                  <c:v>-0.71853988410178804</c:v>
                </c:pt>
                <c:pt idx="78">
                  <c:v>1.4774876795162526</c:v>
                </c:pt>
                <c:pt idx="79">
                  <c:v>3.4125713781809015</c:v>
                </c:pt>
                <c:pt idx="80">
                  <c:v>5.1044340136054407</c:v>
                </c:pt>
                <c:pt idx="81">
                  <c:v>5.8922346182917593</c:v>
                </c:pt>
                <c:pt idx="82">
                  <c:v>4.8833178634416718</c:v>
                </c:pt>
                <c:pt idx="83">
                  <c:v>1.8748476190476218</c:v>
                </c:pt>
                <c:pt idx="84">
                  <c:v>-2.059525321239605</c:v>
                </c:pt>
                <c:pt idx="85">
                  <c:v>-5.0085503149407895</c:v>
                </c:pt>
                <c:pt idx="86">
                  <c:v>-5.8623956664147148</c:v>
                </c:pt>
                <c:pt idx="87">
                  <c:v>-4.9340429327286479</c:v>
                </c:pt>
                <c:pt idx="88">
                  <c:v>-3.470337314184933</c:v>
                </c:pt>
                <c:pt idx="89">
                  <c:v>-1.7384822877299075</c:v>
                </c:pt>
                <c:pt idx="90">
                  <c:v>1.0566833963214899</c:v>
                </c:pt>
                <c:pt idx="91">
                  <c:v>4.6107968757873499</c:v>
                </c:pt>
                <c:pt idx="92">
                  <c:v>7.477078760393046</c:v>
                </c:pt>
                <c:pt idx="93">
                  <c:v>7.8251172083648308</c:v>
                </c:pt>
                <c:pt idx="94">
                  <c:v>4.9443572184429359</c:v>
                </c:pt>
                <c:pt idx="95">
                  <c:v>7.1611186696900767E-2</c:v>
                </c:pt>
                <c:pt idx="96">
                  <c:v>-4.3499114134542722</c:v>
                </c:pt>
                <c:pt idx="97">
                  <c:v>-6.5253352985638697</c:v>
                </c:pt>
                <c:pt idx="98">
                  <c:v>-6.2739206349206338</c:v>
                </c:pt>
                <c:pt idx="99">
                  <c:v>-4.6454506928697388</c:v>
                </c:pt>
                <c:pt idx="100">
                  <c:v>-2.901345477450239</c:v>
                </c:pt>
                <c:pt idx="101">
                  <c:v>-1.0008916603678506</c:v>
                </c:pt>
                <c:pt idx="102">
                  <c:v>1.3063938523557583</c:v>
                </c:pt>
                <c:pt idx="103">
                  <c:v>4.3222735701688064</c:v>
                </c:pt>
                <c:pt idx="104">
                  <c:v>6.8579372637944074</c:v>
                </c:pt>
                <c:pt idx="105">
                  <c:v>7.5094788107835706</c:v>
                </c:pt>
                <c:pt idx="106">
                  <c:v>5.793682590073062</c:v>
                </c:pt>
                <c:pt idx="107">
                  <c:v>2.0902757369614511</c:v>
                </c:pt>
                <c:pt idx="108">
                  <c:v>-2.2587462333081412</c:v>
                </c:pt>
                <c:pt idx="109">
                  <c:v>-5.3735906273620531</c:v>
                </c:pt>
                <c:pt idx="110">
                  <c:v>-6.0926982615268299</c:v>
                </c:pt>
                <c:pt idx="111">
                  <c:v>-4.6316992693373651</c:v>
                </c:pt>
                <c:pt idx="112">
                  <c:v>-2.2071412950365334</c:v>
                </c:pt>
                <c:pt idx="113">
                  <c:v>-0.31513766691861955</c:v>
                </c:pt>
                <c:pt idx="114">
                  <c:v>1.1472763920382996</c:v>
                </c:pt>
                <c:pt idx="115">
                  <c:v>2.755261375661378</c:v>
                </c:pt>
                <c:pt idx="116">
                  <c:v>4.5008754850088177</c:v>
                </c:pt>
                <c:pt idx="117">
                  <c:v>5.3852003023431578</c:v>
                </c:pt>
                <c:pt idx="118">
                  <c:v>3.7563990929705207</c:v>
                </c:pt>
                <c:pt idx="119">
                  <c:v>0.11157772738725062</c:v>
                </c:pt>
                <c:pt idx="120">
                  <c:v>-3.6475021415973821</c:v>
                </c:pt>
                <c:pt idx="121">
                  <c:v>-5.5768087679516229</c:v>
                </c:pt>
                <c:pt idx="122">
                  <c:v>-5.151187704711516</c:v>
                </c:pt>
                <c:pt idx="123">
                  <c:v>-3.7758825900730657</c:v>
                </c:pt>
                <c:pt idx="124">
                  <c:v>-2.6112098765432119</c:v>
                </c:pt>
                <c:pt idx="125">
                  <c:v>-1.2215913328294277</c:v>
                </c:pt>
                <c:pt idx="126">
                  <c:v>0.70184630889392718</c:v>
                </c:pt>
                <c:pt idx="127">
                  <c:v>2.5010587049634672</c:v>
                </c:pt>
                <c:pt idx="128">
                  <c:v>4.3347190728143126</c:v>
                </c:pt>
                <c:pt idx="129">
                  <c:v>5.0254784580498857</c:v>
                </c:pt>
                <c:pt idx="130">
                  <c:v>4.4432234819853846</c:v>
                </c:pt>
                <c:pt idx="131">
                  <c:v>2.3438024691358001</c:v>
                </c:pt>
                <c:pt idx="132">
                  <c:v>-0.58031141345426673</c:v>
                </c:pt>
                <c:pt idx="133">
                  <c:v>-3.285166540690347</c:v>
                </c:pt>
                <c:pt idx="134">
                  <c:v>-4.8513620559334871</c:v>
                </c:pt>
                <c:pt idx="135">
                  <c:v>-4.7560700428319507</c:v>
                </c:pt>
                <c:pt idx="136">
                  <c:v>-3.1055641219450751</c:v>
                </c:pt>
                <c:pt idx="137">
                  <c:v>-0.72828067523305584</c:v>
                </c:pt>
                <c:pt idx="138">
                  <c:v>1.9421456286218199</c:v>
                </c:pt>
                <c:pt idx="139">
                  <c:v>4.9895369110607204</c:v>
                </c:pt>
                <c:pt idx="140">
                  <c:v>6.6226656588561363</c:v>
                </c:pt>
                <c:pt idx="141">
                  <c:v>6.1802610229276906</c:v>
                </c:pt>
                <c:pt idx="142">
                  <c:v>3.5142675736961495</c:v>
                </c:pt>
                <c:pt idx="143">
                  <c:v>-8.4568909045098117E-2</c:v>
                </c:pt>
                <c:pt idx="144">
                  <c:v>-3.3104711514235361</c:v>
                </c:pt>
                <c:pt idx="145">
                  <c:v>-5.0271156462585065</c:v>
                </c:pt>
                <c:pt idx="146">
                  <c:v>-5.3022015621063252</c:v>
                </c:pt>
                <c:pt idx="147">
                  <c:v>-4.9503114134542718</c:v>
                </c:pt>
                <c:pt idx="148">
                  <c:v>-3.8857944066515495</c:v>
                </c:pt>
                <c:pt idx="149">
                  <c:v>-1.623391786344166</c:v>
                </c:pt>
                <c:pt idx="150">
                  <c:v>1.8311519274376418</c:v>
                </c:pt>
                <c:pt idx="151">
                  <c:v>5.2822872260015092</c:v>
                </c:pt>
                <c:pt idx="152">
                  <c:v>6.9635837742504423</c:v>
                </c:pt>
                <c:pt idx="153">
                  <c:v>6.1547936507936534</c:v>
                </c:pt>
                <c:pt idx="154">
                  <c:v>3.6382438901486589</c:v>
                </c:pt>
                <c:pt idx="155">
                  <c:v>0.51456538170823951</c:v>
                </c:pt>
                <c:pt idx="156">
                  <c:v>-2.2901295036533162</c:v>
                </c:pt>
                <c:pt idx="157">
                  <c:v>-4.4543104056437413</c:v>
                </c:pt>
                <c:pt idx="158">
                  <c:v>-5.7227865961199322</c:v>
                </c:pt>
                <c:pt idx="159">
                  <c:v>-5.669956160241874</c:v>
                </c:pt>
                <c:pt idx="160">
                  <c:v>-4.0209916855631143</c:v>
                </c:pt>
                <c:pt idx="161">
                  <c:v>-1.1825573192239855</c:v>
                </c:pt>
                <c:pt idx="162">
                  <c:v>2.1621128747795435</c:v>
                </c:pt>
                <c:pt idx="163">
                  <c:v>4.8719465860418234</c:v>
                </c:pt>
                <c:pt idx="164">
                  <c:v>6.2568067523305606</c:v>
                </c:pt>
                <c:pt idx="165">
                  <c:v>5.795177122700931</c:v>
                </c:pt>
                <c:pt idx="166">
                  <c:v>3.72547442680776</c:v>
                </c:pt>
                <c:pt idx="167">
                  <c:v>0.43719627110103182</c:v>
                </c:pt>
                <c:pt idx="168">
                  <c:v>-2.8411534391534379</c:v>
                </c:pt>
                <c:pt idx="169">
                  <c:v>-4.94523708742756</c:v>
                </c:pt>
                <c:pt idx="170">
                  <c:v>-5.5272622826908524</c:v>
                </c:pt>
                <c:pt idx="171">
                  <c:v>-4.5352219702695882</c:v>
                </c:pt>
                <c:pt idx="172">
                  <c:v>-2.4734179894179915</c:v>
                </c:pt>
                <c:pt idx="173">
                  <c:v>0.22009171075837616</c:v>
                </c:pt>
                <c:pt idx="174">
                  <c:v>3.0376160241874537</c:v>
                </c:pt>
                <c:pt idx="175">
                  <c:v>5.41534945830184</c:v>
                </c:pt>
                <c:pt idx="176">
                  <c:v>5.9665648778029725</c:v>
                </c:pt>
                <c:pt idx="177">
                  <c:v>4.6524197530864182</c:v>
                </c:pt>
                <c:pt idx="178">
                  <c:v>1.9039637188208605</c:v>
                </c:pt>
                <c:pt idx="179">
                  <c:v>-1.6096623834719075</c:v>
                </c:pt>
                <c:pt idx="180">
                  <c:v>-4.5705220458553812</c:v>
                </c:pt>
                <c:pt idx="181">
                  <c:v>-6.2249055177626591</c:v>
                </c:pt>
                <c:pt idx="182">
                  <c:v>-6.0854860166288738</c:v>
                </c:pt>
                <c:pt idx="183">
                  <c:v>-4.56518921642731</c:v>
                </c:pt>
                <c:pt idx="184">
                  <c:v>-2.9477142857142855</c:v>
                </c:pt>
                <c:pt idx="185">
                  <c:v>-1.4254930713025944</c:v>
                </c:pt>
                <c:pt idx="186">
                  <c:v>0.66903552532124133</c:v>
                </c:pt>
                <c:pt idx="187">
                  <c:v>3.551243134290754</c:v>
                </c:pt>
                <c:pt idx="188">
                  <c:v>6.3959198790627356</c:v>
                </c:pt>
                <c:pt idx="189">
                  <c:v>7.3374945830183931</c:v>
                </c:pt>
                <c:pt idx="190">
                  <c:v>5.2895731922398577</c:v>
                </c:pt>
                <c:pt idx="191">
                  <c:v>1.497232552280171</c:v>
                </c:pt>
                <c:pt idx="192">
                  <c:v>-2.301819601914838</c:v>
                </c:pt>
                <c:pt idx="193">
                  <c:v>-4.362244897959183</c:v>
                </c:pt>
                <c:pt idx="194">
                  <c:v>-4.9129720332577458</c:v>
                </c:pt>
                <c:pt idx="195">
                  <c:v>-4.6350138573948136</c:v>
                </c:pt>
                <c:pt idx="196">
                  <c:v>-3.9438427815570676</c:v>
                </c:pt>
                <c:pt idx="197">
                  <c:v>-2.5588485764676223</c:v>
                </c:pt>
                <c:pt idx="198">
                  <c:v>-0.43044646006550624</c:v>
                </c:pt>
                <c:pt idx="199">
                  <c:v>3.0455338876291278</c:v>
                </c:pt>
                <c:pt idx="200">
                  <c:v>6.1346686822877299</c:v>
                </c:pt>
                <c:pt idx="201">
                  <c:v>7.1861456286218202</c:v>
                </c:pt>
                <c:pt idx="202">
                  <c:v>5.5295122197026956</c:v>
                </c:pt>
                <c:pt idx="203">
                  <c:v>1.7794895439657341</c:v>
                </c:pt>
                <c:pt idx="204">
                  <c:v>-1.7742333081380692</c:v>
                </c:pt>
                <c:pt idx="205">
                  <c:v>-3.4188127991937529</c:v>
                </c:pt>
                <c:pt idx="206">
                  <c:v>-3.5489453262786639</c:v>
                </c:pt>
                <c:pt idx="207">
                  <c:v>-3.6620166288737748</c:v>
                </c:pt>
                <c:pt idx="208">
                  <c:v>-4.3853953136810278</c:v>
                </c:pt>
                <c:pt idx="209">
                  <c:v>-4.6051327790375423</c:v>
                </c:pt>
                <c:pt idx="210">
                  <c:v>-2.0184041320231798</c:v>
                </c:pt>
                <c:pt idx="211">
                  <c:v>2.3930330057949099</c:v>
                </c:pt>
                <c:pt idx="212">
                  <c:v>6.7219309649785863</c:v>
                </c:pt>
                <c:pt idx="213">
                  <c:v>8.2406863189720347</c:v>
                </c:pt>
                <c:pt idx="214">
                  <c:v>5.8405301083396344</c:v>
                </c:pt>
                <c:pt idx="215">
                  <c:v>0.47374099269337422</c:v>
                </c:pt>
                <c:pt idx="216">
                  <c:v>-4.2938468127991944</c:v>
                </c:pt>
                <c:pt idx="217">
                  <c:v>-6.4507034517510728</c:v>
                </c:pt>
                <c:pt idx="218">
                  <c:v>-6.0636281179138338</c:v>
                </c:pt>
                <c:pt idx="219">
                  <c:v>-4.4453393801965237</c:v>
                </c:pt>
                <c:pt idx="220">
                  <c:v>-2.8079788359788358</c:v>
                </c:pt>
                <c:pt idx="221">
                  <c:v>-1.2645794910556807</c:v>
                </c:pt>
                <c:pt idx="222">
                  <c:v>1.2471448727639212</c:v>
                </c:pt>
                <c:pt idx="223">
                  <c:v>4.4712088687326785</c:v>
                </c:pt>
                <c:pt idx="224">
                  <c:v>7.0644862685815051</c:v>
                </c:pt>
                <c:pt idx="225">
                  <c:v>7.22442328042328</c:v>
                </c:pt>
                <c:pt idx="226">
                  <c:v>4.6837369614512463</c:v>
                </c:pt>
                <c:pt idx="227">
                  <c:v>1.2112511967750068</c:v>
                </c:pt>
                <c:pt idx="228">
                  <c:v>-1.8907321743512244</c:v>
                </c:pt>
                <c:pt idx="229">
                  <c:v>-3.7028410178886362</c:v>
                </c:pt>
                <c:pt idx="230">
                  <c:v>-4.4261814058956874</c:v>
                </c:pt>
                <c:pt idx="231">
                  <c:v>-4.3982343159486028</c:v>
                </c:pt>
                <c:pt idx="232">
                  <c:v>-3.8583260267069832</c:v>
                </c:pt>
                <c:pt idx="233">
                  <c:v>-2.0613731418493328</c:v>
                </c:pt>
                <c:pt idx="234">
                  <c:v>1.0762645502645516</c:v>
                </c:pt>
                <c:pt idx="235">
                  <c:v>4.543972789115645</c:v>
                </c:pt>
                <c:pt idx="236">
                  <c:v>6.7746848072562358</c:v>
                </c:pt>
                <c:pt idx="237">
                  <c:v>6.4667498110355233</c:v>
                </c:pt>
                <c:pt idx="238">
                  <c:v>4.0878961955152446</c:v>
                </c:pt>
                <c:pt idx="239">
                  <c:v>0.57302544721592497</c:v>
                </c:pt>
                <c:pt idx="240">
                  <c:v>-2.6854003527336885</c:v>
                </c:pt>
                <c:pt idx="241">
                  <c:v>-4.7904509952129004</c:v>
                </c:pt>
                <c:pt idx="242">
                  <c:v>-5.5567699672461597</c:v>
                </c:pt>
                <c:pt idx="243">
                  <c:v>-5.448744268077605</c:v>
                </c:pt>
                <c:pt idx="244">
                  <c:v>-4.0988012093726374</c:v>
                </c:pt>
                <c:pt idx="245">
                  <c:v>-1.8616649029982342</c:v>
                </c:pt>
                <c:pt idx="246">
                  <c:v>1.5092864701436144</c:v>
                </c:pt>
                <c:pt idx="247">
                  <c:v>5.4261874527588807</c:v>
                </c:pt>
                <c:pt idx="248">
                  <c:v>8.2459329805996475</c:v>
                </c:pt>
                <c:pt idx="249">
                  <c:v>8.3704891106072044</c:v>
                </c:pt>
                <c:pt idx="250">
                  <c:v>5.6562535651297576</c:v>
                </c:pt>
                <c:pt idx="251">
                  <c:v>1.2913619753086414</c:v>
                </c:pt>
                <c:pt idx="252">
                  <c:v>-3.0030933736457572</c:v>
                </c:pt>
                <c:pt idx="253">
                  <c:v>-5.9877474124464616</c:v>
                </c:pt>
                <c:pt idx="254">
                  <c:v>-7.2739362559838741</c:v>
                </c:pt>
                <c:pt idx="255">
                  <c:v>-6.8985464247921415</c:v>
                </c:pt>
                <c:pt idx="256">
                  <c:v>-5.5272785588309405</c:v>
                </c:pt>
                <c:pt idx="257">
                  <c:v>-3.1808441421012845</c:v>
                </c:pt>
                <c:pt idx="258">
                  <c:v>-2.6881672965482609E-2</c:v>
                </c:pt>
                <c:pt idx="259">
                  <c:v>4.0779286873267822</c:v>
                </c:pt>
                <c:pt idx="260">
                  <c:v>6.0083836432350717</c:v>
                </c:pt>
                <c:pt idx="261">
                  <c:v>5.7178505215419504</c:v>
                </c:pt>
                <c:pt idx="262">
                  <c:v>3.2729917964222754</c:v>
                </c:pt>
                <c:pt idx="263">
                  <c:v>0.11053796926177857</c:v>
                </c:pt>
                <c:pt idx="264">
                  <c:v>-2.0147117460317459</c:v>
                </c:pt>
                <c:pt idx="265">
                  <c:v>-3.0599419098009584</c:v>
                </c:pt>
                <c:pt idx="266">
                  <c:v>-4.0175777173091456</c:v>
                </c:pt>
                <c:pt idx="267">
                  <c:v>-4.7571329705215435</c:v>
                </c:pt>
                <c:pt idx="268">
                  <c:v>-4.588992401108591</c:v>
                </c:pt>
                <c:pt idx="269">
                  <c:v>-2.5675932678256461</c:v>
                </c:pt>
                <c:pt idx="270">
                  <c:v>1.2431256235827652</c:v>
                </c:pt>
                <c:pt idx="271">
                  <c:v>4.5328201864449467</c:v>
                </c:pt>
                <c:pt idx="272">
                  <c:v>7.2126506525573175</c:v>
                </c:pt>
                <c:pt idx="273">
                  <c:v>7.3864110859158485</c:v>
                </c:pt>
                <c:pt idx="274">
                  <c:v>4.4864940791131271</c:v>
                </c:pt>
                <c:pt idx="275">
                  <c:v>-0.20024133030990124</c:v>
                </c:pt>
                <c:pt idx="276">
                  <c:v>-4.4719458906525578</c:v>
                </c:pt>
                <c:pt idx="277">
                  <c:v>-6.7563802771478958</c:v>
                </c:pt>
                <c:pt idx="278">
                  <c:v>-6.7275889342403614</c:v>
                </c:pt>
                <c:pt idx="279">
                  <c:v>-5.1698390123456779</c:v>
                </c:pt>
                <c:pt idx="280">
                  <c:v>-2.8974076089695147</c:v>
                </c:pt>
                <c:pt idx="281">
                  <c:v>-0.28567555555555674</c:v>
                </c:pt>
                <c:pt idx="282">
                  <c:v>2.8410745477450265</c:v>
                </c:pt>
                <c:pt idx="283">
                  <c:v>5.6618477702191976</c:v>
                </c:pt>
                <c:pt idx="284">
                  <c:v>6.7683507079868956</c:v>
                </c:pt>
                <c:pt idx="285">
                  <c:v>5.8463841572184423</c:v>
                </c:pt>
                <c:pt idx="286">
                  <c:v>3.5280622726127477</c:v>
                </c:pt>
                <c:pt idx="287">
                  <c:v>0.74882020660115778</c:v>
                </c:pt>
                <c:pt idx="288">
                  <c:v>-1.8374163265306132</c:v>
                </c:pt>
                <c:pt idx="289">
                  <c:v>-3.7592897354497326</c:v>
                </c:pt>
                <c:pt idx="290">
                  <c:v>-4.7631773544973512</c:v>
                </c:pt>
                <c:pt idx="291">
                  <c:v>-4.9819679314688852</c:v>
                </c:pt>
                <c:pt idx="292">
                  <c:v>-4.2188754648526094</c:v>
                </c:pt>
                <c:pt idx="293">
                  <c:v>-2.1110169009826123</c:v>
                </c:pt>
                <c:pt idx="294">
                  <c:v>1.1725764071554561</c:v>
                </c:pt>
                <c:pt idx="295">
                  <c:v>4.7849090652557331</c:v>
                </c:pt>
                <c:pt idx="296">
                  <c:v>7.0524771579743026</c:v>
                </c:pt>
                <c:pt idx="297">
                  <c:v>6.7089665406903487</c:v>
                </c:pt>
                <c:pt idx="298">
                  <c:v>4.1328652557319243</c:v>
                </c:pt>
                <c:pt idx="299">
                  <c:v>0.75565522801713003</c:v>
                </c:pt>
                <c:pt idx="300">
                  <c:v>-1.9362103905265819</c:v>
                </c:pt>
                <c:pt idx="301">
                  <c:v>-3.5838231796422262</c:v>
                </c:pt>
                <c:pt idx="302">
                  <c:v>-4.3378592189468419</c:v>
                </c:pt>
                <c:pt idx="303">
                  <c:v>-4.9074042529604434</c:v>
                </c:pt>
                <c:pt idx="304">
                  <c:v>-4.8389762962962957</c:v>
                </c:pt>
                <c:pt idx="305">
                  <c:v>-3.2566072763920384</c:v>
                </c:pt>
                <c:pt idx="306">
                  <c:v>0.25112935248173285</c:v>
                </c:pt>
                <c:pt idx="307">
                  <c:v>4.5446447064751814</c:v>
                </c:pt>
                <c:pt idx="308">
                  <c:v>7.3765984882842055</c:v>
                </c:pt>
                <c:pt idx="309">
                  <c:v>7.2938402519526315</c:v>
                </c:pt>
                <c:pt idx="310">
                  <c:v>4.6119702897455275</c:v>
                </c:pt>
                <c:pt idx="311">
                  <c:v>0.96280338624338568</c:v>
                </c:pt>
                <c:pt idx="312">
                  <c:v>-2.0697354396573409</c:v>
                </c:pt>
                <c:pt idx="313">
                  <c:v>-3.7562058856135039</c:v>
                </c:pt>
                <c:pt idx="314">
                  <c:v>-4.9183992642983148</c:v>
                </c:pt>
                <c:pt idx="315">
                  <c:v>-5.6299262383471911</c:v>
                </c:pt>
                <c:pt idx="316">
                  <c:v>-5.6954656588561345</c:v>
                </c:pt>
                <c:pt idx="317">
                  <c:v>-4.1929322549760633</c:v>
                </c:pt>
                <c:pt idx="318">
                  <c:v>-0.76317691106072094</c:v>
                </c:pt>
                <c:pt idx="319">
                  <c:v>3.7320339027462874</c:v>
                </c:pt>
                <c:pt idx="320">
                  <c:v>6.9277586495338879</c:v>
                </c:pt>
                <c:pt idx="321">
                  <c:v>7.0986043134290755</c:v>
                </c:pt>
                <c:pt idx="322">
                  <c:v>4.4972999042579982</c:v>
                </c:pt>
                <c:pt idx="323">
                  <c:v>0.79255362055933509</c:v>
                </c:pt>
                <c:pt idx="324">
                  <c:v>-2.2929504459561616</c:v>
                </c:pt>
                <c:pt idx="325">
                  <c:v>-4.4147005996472712</c:v>
                </c:pt>
                <c:pt idx="326">
                  <c:v>-5.7094817132779054</c:v>
                </c:pt>
                <c:pt idx="327">
                  <c:v>-5.9118996422272607</c:v>
                </c:pt>
                <c:pt idx="328">
                  <c:v>-4.6087012748803202</c:v>
                </c:pt>
                <c:pt idx="329">
                  <c:v>-1.5812139884101779</c:v>
                </c:pt>
                <c:pt idx="330">
                  <c:v>2.4733279919375182</c:v>
                </c:pt>
                <c:pt idx="331">
                  <c:v>5.9653407205845301</c:v>
                </c:pt>
                <c:pt idx="332">
                  <c:v>7.7360648929201306</c:v>
                </c:pt>
                <c:pt idx="333">
                  <c:v>7.3843746152683289</c:v>
                </c:pt>
                <c:pt idx="334">
                  <c:v>5.125036198538675</c:v>
                </c:pt>
                <c:pt idx="335">
                  <c:v>1.9229155031494145</c:v>
                </c:pt>
                <c:pt idx="336">
                  <c:v>-1.304264952380952</c:v>
                </c:pt>
                <c:pt idx="337">
                  <c:v>-3.949915888133035</c:v>
                </c:pt>
                <c:pt idx="338">
                  <c:v>-5.5100664640967523</c:v>
                </c:pt>
                <c:pt idx="339">
                  <c:v>-5.8000550627362086</c:v>
                </c:pt>
                <c:pt idx="340">
                  <c:v>-4.5204718619299564</c:v>
                </c:pt>
                <c:pt idx="341">
                  <c:v>-1.8487773786848056</c:v>
                </c:pt>
                <c:pt idx="342">
                  <c:v>1.4843562106324044</c:v>
                </c:pt>
                <c:pt idx="343">
                  <c:v>4.5245929805996461</c:v>
                </c:pt>
                <c:pt idx="344">
                  <c:v>6.1810799999999997</c:v>
                </c:pt>
                <c:pt idx="345">
                  <c:v>5.9317420952380955</c:v>
                </c:pt>
                <c:pt idx="346">
                  <c:v>4.0438970975056687</c:v>
                </c:pt>
                <c:pt idx="347">
                  <c:v>1.1449782585034025</c:v>
                </c:pt>
                <c:pt idx="348">
                  <c:v>-1.9500067936507943</c:v>
                </c:pt>
                <c:pt idx="349">
                  <c:v>-4.484798947845805</c:v>
                </c:pt>
                <c:pt idx="350">
                  <c:v>-6.1143850884353723</c:v>
                </c:pt>
                <c:pt idx="351">
                  <c:v>-6.2706660770975029</c:v>
                </c:pt>
                <c:pt idx="352">
                  <c:v>-4.6343635011337874</c:v>
                </c:pt>
                <c:pt idx="353">
                  <c:v>-1.6656630476190497</c:v>
                </c:pt>
                <c:pt idx="354">
                  <c:v>1.8214006621315162</c:v>
                </c:pt>
                <c:pt idx="355">
                  <c:v>4.4885174331065727</c:v>
                </c:pt>
                <c:pt idx="356">
                  <c:v>5.6495168707482994</c:v>
                </c:pt>
                <c:pt idx="357">
                  <c:v>5.3499857052154196</c:v>
                </c:pt>
                <c:pt idx="358">
                  <c:v>3.765413623582766</c:v>
                </c:pt>
                <c:pt idx="359">
                  <c:v>1.1613780589569156</c:v>
                </c:pt>
                <c:pt idx="360">
                  <c:v>-1.9024435464852623</c:v>
                </c:pt>
                <c:pt idx="361">
                  <c:v>-4.5135300498866231</c:v>
                </c:pt>
                <c:pt idx="362">
                  <c:v>-5.770494739229024</c:v>
                </c:pt>
                <c:pt idx="363">
                  <c:v>-5.4672457777777748</c:v>
                </c:pt>
                <c:pt idx="364">
                  <c:v>-4.1817867755102016</c:v>
                </c:pt>
                <c:pt idx="365">
                  <c:v>-1.8678730249433073</c:v>
                </c:pt>
                <c:pt idx="366">
                  <c:v>1.3450330068027232</c:v>
                </c:pt>
                <c:pt idx="367">
                  <c:v>4.7699556009070285</c:v>
                </c:pt>
                <c:pt idx="368">
                  <c:v>7.1334830476190438</c:v>
                </c:pt>
                <c:pt idx="369">
                  <c:v>7.3261373605442186</c:v>
                </c:pt>
                <c:pt idx="370">
                  <c:v>5.1344593560090734</c:v>
                </c:pt>
                <c:pt idx="371">
                  <c:v>1.3385506031746062</c:v>
                </c:pt>
                <c:pt idx="372">
                  <c:v>-2.7862446167800448</c:v>
                </c:pt>
                <c:pt idx="373">
                  <c:v>-5.8627166893424052</c:v>
                </c:pt>
                <c:pt idx="374">
                  <c:v>-6.911441206349207</c:v>
                </c:pt>
                <c:pt idx="375">
                  <c:v>-6.2097854240362791</c:v>
                </c:pt>
                <c:pt idx="376">
                  <c:v>-4.3326583219954644</c:v>
                </c:pt>
                <c:pt idx="377">
                  <c:v>-1.6688166167800451</c:v>
                </c:pt>
                <c:pt idx="378">
                  <c:v>1.6626490702947831</c:v>
                </c:pt>
                <c:pt idx="379">
                  <c:v>5.1516677551020358</c:v>
                </c:pt>
                <c:pt idx="380">
                  <c:v>7.4275074013605416</c:v>
                </c:pt>
                <c:pt idx="381">
                  <c:v>7.7380008344671216</c:v>
                </c:pt>
                <c:pt idx="382">
                  <c:v>5.6498841179138344</c:v>
                </c:pt>
                <c:pt idx="383">
                  <c:v>1.7909684353741495</c:v>
                </c:pt>
                <c:pt idx="384">
                  <c:v>-2.5113614058956926</c:v>
                </c:pt>
                <c:pt idx="385">
                  <c:v>-5.9777310566893398</c:v>
                </c:pt>
                <c:pt idx="386">
                  <c:v>-7.6873986213151966</c:v>
                </c:pt>
                <c:pt idx="387">
                  <c:v>-7.4957043900226781</c:v>
                </c:pt>
                <c:pt idx="388">
                  <c:v>-5.7095187845804993</c:v>
                </c:pt>
                <c:pt idx="389">
                  <c:v>-2.63482159637188</c:v>
                </c:pt>
                <c:pt idx="390">
                  <c:v>1.4157326530612258</c:v>
                </c:pt>
                <c:pt idx="391">
                  <c:v>5.7434995736961447</c:v>
                </c:pt>
                <c:pt idx="392">
                  <c:v>8.833744879818596</c:v>
                </c:pt>
                <c:pt idx="393">
                  <c:v>8.8680848163265349</c:v>
                </c:pt>
                <c:pt idx="394">
                  <c:v>5.6897842902494329</c:v>
                </c:pt>
                <c:pt idx="395">
                  <c:v>0.79275341496598228</c:v>
                </c:pt>
                <c:pt idx="396">
                  <c:v>-3.7083057414966012</c:v>
                </c:pt>
                <c:pt idx="397">
                  <c:v>-6.3915713922902508</c:v>
                </c:pt>
                <c:pt idx="398">
                  <c:v>-7.0390221133786843</c:v>
                </c:pt>
                <c:pt idx="399">
                  <c:v>-6.2145303401360525</c:v>
                </c:pt>
                <c:pt idx="400">
                  <c:v>-4.5539420589569168</c:v>
                </c:pt>
                <c:pt idx="401">
                  <c:v>-1.9717274557823135</c:v>
                </c:pt>
                <c:pt idx="402">
                  <c:v>1.6251831383219941</c:v>
                </c:pt>
                <c:pt idx="403">
                  <c:v>5.4129235283446731</c:v>
                </c:pt>
                <c:pt idx="404">
                  <c:v>7.8547021950113409</c:v>
                </c:pt>
                <c:pt idx="405">
                  <c:v>7.3612476371882103</c:v>
                </c:pt>
                <c:pt idx="406">
                  <c:v>4.2600481632653038</c:v>
                </c:pt>
                <c:pt idx="407">
                  <c:v>0.14356632653061099</c:v>
                </c:pt>
                <c:pt idx="408">
                  <c:v>-3.054577006802722</c:v>
                </c:pt>
                <c:pt idx="409">
                  <c:v>-6.039410054421765</c:v>
                </c:pt>
                <c:pt idx="410">
                  <c:v>-8.8109328163265257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322560"/>
        <c:axId val="148324352"/>
      </c:scatterChart>
      <c:valAx>
        <c:axId val="148322560"/>
        <c:scaling>
          <c:orientation val="minMax"/>
          <c:max val="1998"/>
          <c:min val="1962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24352"/>
        <c:crosses val="autoZero"/>
        <c:crossBetween val="midCat"/>
      </c:valAx>
      <c:valAx>
        <c:axId val="14832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W/m^2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9755301794453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322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/>
  </sheetViews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/>
  </sheetViews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7863" cy="58379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5"/>
  <sheetViews>
    <sheetView tabSelected="1" workbookViewId="0">
      <selection activeCell="B19" sqref="B19"/>
    </sheetView>
  </sheetViews>
  <sheetFormatPr defaultRowHeight="12.75" x14ac:dyDescent="0.2"/>
  <sheetData>
    <row r="1" spans="1:52" x14ac:dyDescent="0.2">
      <c r="A1" t="s">
        <v>0</v>
      </c>
      <c r="B1" t="s">
        <v>1</v>
      </c>
      <c r="C1" t="s">
        <v>2</v>
      </c>
      <c r="E1" t="s">
        <v>3</v>
      </c>
      <c r="G1" t="s">
        <v>0</v>
      </c>
      <c r="H1" t="s">
        <v>4</v>
      </c>
      <c r="I1" t="s">
        <v>2</v>
      </c>
      <c r="J1" t="s">
        <v>3</v>
      </c>
      <c r="L1" t="s">
        <v>0</v>
      </c>
      <c r="M1" t="s">
        <v>5</v>
      </c>
      <c r="N1" t="s">
        <v>2</v>
      </c>
      <c r="O1" t="s">
        <v>3</v>
      </c>
      <c r="Q1" t="s">
        <v>0</v>
      </c>
      <c r="R1" t="s">
        <v>6</v>
      </c>
      <c r="S1" t="s">
        <v>2</v>
      </c>
      <c r="T1" t="s">
        <v>3</v>
      </c>
      <c r="V1" t="s">
        <v>0</v>
      </c>
      <c r="W1" t="s">
        <v>7</v>
      </c>
      <c r="X1" t="s">
        <v>2</v>
      </c>
      <c r="Y1" t="s">
        <v>3</v>
      </c>
      <c r="AA1" t="s">
        <v>0</v>
      </c>
      <c r="AB1" t="s">
        <v>8</v>
      </c>
      <c r="AC1" t="s">
        <v>2</v>
      </c>
      <c r="AE1" t="s">
        <v>3</v>
      </c>
      <c r="AG1" t="s">
        <v>0</v>
      </c>
      <c r="AH1" t="s">
        <v>9</v>
      </c>
      <c r="AI1" t="s">
        <v>2</v>
      </c>
      <c r="AJ1" t="s">
        <v>3</v>
      </c>
      <c r="AM1" t="s">
        <v>10</v>
      </c>
      <c r="AN1" t="s">
        <v>2</v>
      </c>
      <c r="AO1" t="s">
        <v>3</v>
      </c>
      <c r="AQ1" t="s">
        <v>0</v>
      </c>
      <c r="AR1" t="s">
        <v>11</v>
      </c>
      <c r="AS1" t="s">
        <v>12</v>
      </c>
      <c r="AT1" t="s">
        <v>13</v>
      </c>
      <c r="AU1" t="s">
        <v>14</v>
      </c>
      <c r="AV1" t="s">
        <v>15</v>
      </c>
      <c r="AW1" t="s">
        <v>16</v>
      </c>
      <c r="AX1" t="s">
        <v>17</v>
      </c>
      <c r="AY1" t="s">
        <v>18</v>
      </c>
      <c r="AZ1" t="s">
        <v>19</v>
      </c>
    </row>
    <row r="2" spans="1:52" x14ac:dyDescent="0.2">
      <c r="A2">
        <v>1962.8333333333333</v>
      </c>
      <c r="B2" s="1">
        <v>8.9444444444444446</v>
      </c>
      <c r="C2" s="1">
        <f>(39*B2+8*B3-4*B4-4*B5+B6+4*B7-2*B8)/42</f>
        <v>9.0383597883597862</v>
      </c>
      <c r="D2" s="1">
        <f t="shared" ref="D2:E2" si="0">(-257*B2+122*B3+185*B4+72*B5-77*B6-122*B7+77*B8)/252</f>
        <v>-0.18783068783068707</v>
      </c>
      <c r="E2" s="1">
        <f t="shared" si="0"/>
        <v>-0.17817250356932621</v>
      </c>
      <c r="F2" s="1"/>
      <c r="G2">
        <v>1962.7938356164384</v>
      </c>
      <c r="H2" s="1">
        <v>8.8333333333333339</v>
      </c>
      <c r="I2" s="1">
        <f>(39*H2+8*H3-4*H4-4*H5+H6+4*H7-2*H8)/42</f>
        <v>8.8875661375661377</v>
      </c>
      <c r="J2" s="1">
        <f>(-257*I2+122*I3+185*I4+72*I5-77*I6-122*I7+77*I8)/252</f>
        <v>0.13313597043755709</v>
      </c>
      <c r="K2" s="1"/>
      <c r="L2">
        <v>1962.7938356164384</v>
      </c>
      <c r="M2" s="1">
        <v>9</v>
      </c>
      <c r="N2" s="1">
        <f>(39*M2+8*M3-4*M4-4*M5+M6+4*M7-2*M8)/42</f>
        <v>9.0238095238095237</v>
      </c>
      <c r="O2" s="1">
        <f>(-257*N2+122*N3+185*N4+72*N5-77*N6-122*N7+77*N8)/252</f>
        <v>0.22102544721592504</v>
      </c>
      <c r="P2" s="1"/>
      <c r="Q2">
        <v>1962.7938356164384</v>
      </c>
      <c r="R2" s="1">
        <v>9.5</v>
      </c>
      <c r="S2" s="1">
        <f>(39*R2+8*R3-4*R4-4*R5+R6+4*R7-2*R8)/42</f>
        <v>9.4960317460317452</v>
      </c>
      <c r="T2" s="1">
        <f>(-257*S2+122*S3+185*S4+72*S5-77*S6-122*S7+77*S8)/252</f>
        <v>0.2628915763836413</v>
      </c>
      <c r="V2">
        <v>1962.7938356164384</v>
      </c>
      <c r="W2">
        <v>10.222222222222221</v>
      </c>
      <c r="X2" s="1">
        <f>(39*W2+8*W3-4*W4-4*W5+W6+4*W7-2*W8)/42</f>
        <v>10.257936507936508</v>
      </c>
      <c r="Y2" s="1">
        <f>(-257*X2+122*X3+185*X4+72*X5-77*X6-122*X7+77*X8)/252</f>
        <v>0.72308830939783464</v>
      </c>
      <c r="AA2">
        <v>1962.7938356164384</v>
      </c>
      <c r="AB2">
        <v>11.722222222222221</v>
      </c>
      <c r="AC2" s="1">
        <f>(39*AB2+8*AB3-4*AB4-4*AB5+AB6+4*AB7-2*AB8)/42</f>
        <v>11.74074074074074</v>
      </c>
      <c r="AD2" s="1">
        <f t="shared" ref="AD2:AE2" si="1">(-257*AB2+122*AB3+185*AB4+72*AB5-77*AB6-122*AB7+77*AB8)/252</f>
        <v>7.4735449735449433E-2</v>
      </c>
      <c r="AE2" s="1">
        <f t="shared" si="1"/>
        <v>0.11570399764843864</v>
      </c>
      <c r="AF2" s="1"/>
      <c r="AG2">
        <v>1962.7916666666667</v>
      </c>
      <c r="AH2">
        <v>13.222222222222221</v>
      </c>
      <c r="AI2" s="1">
        <f>(39*AH2+8*AH3-4*AH4-4*AH5+AH6+4*AH7-2*AH8)/42</f>
        <v>13.326719576719576</v>
      </c>
      <c r="AJ2" s="1">
        <f>(-257*AI2+122*AI3+185*AI4+72*AI5-77*AI6-122*AI7+77*AI8)/252</f>
        <v>-0.91616801041404239</v>
      </c>
      <c r="AM2" s="1">
        <v>14.166666666666666</v>
      </c>
      <c r="AN2" s="1">
        <f>(39*AM2+8*AM3-4*AM4-4*AM5+AM6+4*AM7-2*AM8)/42</f>
        <v>14.109788359788357</v>
      </c>
      <c r="AO2" s="1">
        <f>(-257*AN2+122*AN3+185*AN4+72*AN5-77*AN6-122*AN7+77*AN8)/252</f>
        <v>-3.1067754262198672</v>
      </c>
      <c r="AQ2">
        <v>1962.7938356164384</v>
      </c>
      <c r="AR2">
        <f t="shared" ref="AR2:AR65" si="2">E2*160*0.0057</f>
        <v>-0.1624933232552255</v>
      </c>
      <c r="AS2">
        <f t="shared" ref="AS2:AS65" si="3">(E2+J2)*160*0.0057</f>
        <v>-4.1073318216173431E-2</v>
      </c>
      <c r="AT2">
        <f t="shared" ref="AT2:AT65" si="4">(E2+J2+O2)*160*0.0057</f>
        <v>0.16050188964475021</v>
      </c>
      <c r="AU2">
        <f t="shared" ref="AU2:AU65" si="5">($E2+$J2+$O2+$T2)*160*0.0057</f>
        <v>0.40025900730663105</v>
      </c>
      <c r="AV2">
        <f t="shared" ref="AV2:AV65" si="6">($E2+$J2+$O2+$T2+$Y2)*160*0.0057</f>
        <v>1.0597155454774563</v>
      </c>
      <c r="AW2">
        <f t="shared" ref="AW2:AW65" si="7">($E2+$J2+$O2+$T2+$Y2+$AE2)*160*0.0057</f>
        <v>1.1652375913328323</v>
      </c>
      <c r="AX2">
        <f t="shared" ref="AX2:AX17" si="8">($E2+$J2+$O2+$T2+$Y2+$AE2+$AJ2)*160*0.0057</f>
        <v>0.32969236583522565</v>
      </c>
      <c r="AY2">
        <f>($E2+$J2+$O2+$T2+$Y2+$AE2+$AJ2+$AO2)*160*0.0057</f>
        <v>-2.5036868228772935</v>
      </c>
      <c r="AZ2">
        <f>0.1265+AS2*2.628</f>
        <v>1.855931972789622E-2</v>
      </c>
    </row>
    <row r="3" spans="1:52" x14ac:dyDescent="0.2">
      <c r="A3">
        <v>1962.9166666666667</v>
      </c>
      <c r="B3" s="1">
        <v>9.1666666666666661</v>
      </c>
      <c r="C3" s="1">
        <f>(8*B2+19*B3+16*B4+6*B5-4*B6-7*B7+4*B8)/42</f>
        <v>8.9087301587301599</v>
      </c>
      <c r="D3" s="1">
        <f t="shared" ref="D3:E3" si="9">(-122*B2+17*B3+62*B4+48*B5+10*B6-17*B7+2*B8)/252</f>
        <v>-7.6058201058200936E-2</v>
      </c>
      <c r="E3" s="1">
        <f t="shared" si="9"/>
        <v>-7.8887419165195552E-2</v>
      </c>
      <c r="F3" s="1"/>
      <c r="G3">
        <v>1962.8773972602739</v>
      </c>
      <c r="H3" s="1">
        <v>9.1666666666666661</v>
      </c>
      <c r="I3" s="1">
        <f>(8*H2+19*H3+16*H4+6*H5-4*H6-7*H7+4*H8)/42</f>
        <v>8.9947089947089953</v>
      </c>
      <c r="J3" s="1">
        <f>(-122*I2+17*I3+62*I4+48*I5+10*I6-17*I7+2*I8)/252</f>
        <v>7.6856051062399552E-2</v>
      </c>
      <c r="K3" s="1"/>
      <c r="L3">
        <v>1962.8773972602739</v>
      </c>
      <c r="M3" s="1">
        <v>9.2777777777777786</v>
      </c>
      <c r="N3" s="1">
        <f>(8*M2+19*M3+16*M4+6*M5-4*M6-7*M7+4*M8)/42</f>
        <v>9.2063492063492074</v>
      </c>
      <c r="O3" s="1">
        <f>(-122*N2+17*N3+62*N4+48*N5+10*N6-17*N7+2*N8)/252</f>
        <v>0.15397455278407732</v>
      </c>
      <c r="P3" s="1"/>
      <c r="Q3">
        <v>1962.8773972602739</v>
      </c>
      <c r="R3" s="1">
        <v>9.7222222222222214</v>
      </c>
      <c r="S3" s="1">
        <f>(8*R2+19*R3+16*R4+6*R5-4*R6-7*R7+4*R8)/42</f>
        <v>9.7116402116402121</v>
      </c>
      <c r="T3" s="1">
        <f>(-122*S2+17*S3+62*S4+48*S5+10*S6-17*S7+2*S8)/252</f>
        <v>0.18132191148064178</v>
      </c>
      <c r="V3">
        <v>1962.8773972602739</v>
      </c>
      <c r="W3">
        <v>10.722222222222221</v>
      </c>
      <c r="X3" s="1">
        <f>(8*W2+19*W3+16*W4+6*W5-4*W6-7*W7+4*W8)/42</f>
        <v>10.670634920634919</v>
      </c>
      <c r="Y3" s="1">
        <f>(-122*X2+17*X3+62*X4+48*X5+10*X6-17*X7+2*X8)/252</f>
        <v>0.1707451499118165</v>
      </c>
      <c r="AA3">
        <v>1962.8773972602739</v>
      </c>
      <c r="AB3">
        <v>11.555555555555554</v>
      </c>
      <c r="AC3" s="1">
        <f>(8*AB2+19*AB3+16*AB4+6*AB5-4*AB6-7*AB7+4*AB8)/42</f>
        <v>11.484126984126982</v>
      </c>
      <c r="AD3" s="1">
        <f t="shared" ref="AD3:AE3" si="10">(-122*AB2+17*AB3+62*AB4+48*AB5+10*AB6-17*AB7+2*AB8)/252</f>
        <v>-0.55555555555555547</v>
      </c>
      <c r="AE3" s="1">
        <f t="shared" si="10"/>
        <v>-0.55359242462417102</v>
      </c>
      <c r="AF3" s="1"/>
      <c r="AG3">
        <v>1962.875</v>
      </c>
      <c r="AH3">
        <v>12.222222222222221</v>
      </c>
      <c r="AI3" s="1">
        <f>(8*AH2+19*AH3+16*AH4+6*AH5-4*AH6-7*AH7+4*AH8)/42</f>
        <v>11.903439153439152</v>
      </c>
      <c r="AJ3" s="1">
        <f>(-122*AI2+17*AI3+62*AI4+48*AI5+10*AI6-17*AI7+2*AI8)/252</f>
        <v>-1.7599888720920467</v>
      </c>
      <c r="AM3" s="1">
        <v>10.333333333333334</v>
      </c>
      <c r="AN3" s="1">
        <f>(8*AM2+19*AM3+16*AM4+6*AM5-4*AM6-7*AM7+4*AM8)/42</f>
        <v>10.484126984126984</v>
      </c>
      <c r="AO3" s="1">
        <f>(-122*AN2+17*AN3+62*AN4+48*AN5+10*AN6-17*AN7+2*AN8)/252</f>
        <v>-3.626711178298478</v>
      </c>
      <c r="AQ3">
        <v>1962.8773972602739</v>
      </c>
      <c r="AR3">
        <f t="shared" si="2"/>
        <v>-7.194532627865835E-2</v>
      </c>
      <c r="AS3">
        <f t="shared" si="3"/>
        <v>-1.8526077097499516E-3</v>
      </c>
      <c r="AT3">
        <f t="shared" si="4"/>
        <v>0.13857218442932856</v>
      </c>
      <c r="AU3">
        <f t="shared" si="5"/>
        <v>0.3039377676996739</v>
      </c>
      <c r="AV3">
        <f t="shared" si="6"/>
        <v>0.4596573444192506</v>
      </c>
      <c r="AW3">
        <f t="shared" si="7"/>
        <v>-4.5218946837993386E-2</v>
      </c>
      <c r="AX3">
        <f t="shared" si="8"/>
        <v>-1.65032879818594</v>
      </c>
      <c r="AY3">
        <f t="shared" ref="AY3:AY18" si="11">($E3+$J3+$O3+$T3+$Y3+$AE3+$AJ3+$AO3)*160*0.0057</f>
        <v>-4.9578893927941525</v>
      </c>
      <c r="AZ3">
        <f>AS3*2.628+AZ2</f>
        <v>1.3690666666673347E-2</v>
      </c>
    </row>
    <row r="4" spans="1:52" x14ac:dyDescent="0.2">
      <c r="A4">
        <v>1963</v>
      </c>
      <c r="B4" s="1">
        <v>8.7222222222222232</v>
      </c>
      <c r="C4" s="1">
        <f>(-4*B2+16*B3+19*B4+12*B5+2*B6-4*B7+B8)/42</f>
        <v>8.8769841269841248</v>
      </c>
      <c r="D4" s="1">
        <f t="shared" ref="D4:E4" si="12">(-29*B2-46*B3-19*B4+24*B5+55*B6+46*B7-31*B8)/252</f>
        <v>7.936507936507485E-3</v>
      </c>
      <c r="E4" s="1">
        <f t="shared" si="12"/>
        <v>3.3593684387320022E-4</v>
      </c>
      <c r="F4" s="1"/>
      <c r="G4">
        <v>1962.9609589041097</v>
      </c>
      <c r="H4" s="1">
        <v>8.8888888888888893</v>
      </c>
      <c r="I4" s="1">
        <f>(-4*H2+16*H3+19*H4+12*H5+2*H6-4*H7+H8)/42</f>
        <v>9.054232804232802</v>
      </c>
      <c r="J4" s="1">
        <f>(-29*I2-46*I3-19*I4+24*I5+55*I6+46*I7-31*I8)/252</f>
        <v>4.129923574367967E-2</v>
      </c>
      <c r="K4" s="1"/>
      <c r="L4">
        <v>1962.9609589041097</v>
      </c>
      <c r="M4" s="1">
        <v>9.2777777777777786</v>
      </c>
      <c r="N4" s="1">
        <f>(-4*M2+16*M3+19*M4+12*M5+2*M6-4*M7+M8)/42</f>
        <v>9.3333333333333357</v>
      </c>
      <c r="O4" s="1">
        <f>(-29*N2-46*N3-19*N4+24*N5+55*N6+46*N7-31*N8)/252</f>
        <v>9.3537414965986332E-2</v>
      </c>
      <c r="P4" s="1"/>
      <c r="Q4">
        <v>1962.9609589041097</v>
      </c>
      <c r="R4" s="1">
        <v>9.7777777777777786</v>
      </c>
      <c r="S4" s="1">
        <f>(-4*R2+16*R3+19*R4+12*R5+2*R6-4*R7+R8)/42</f>
        <v>9.8505291005291014</v>
      </c>
      <c r="T4" s="1">
        <f>(-29*S2-46*S3-19*S4+24*S5+55*S6+46*S7-31*S8)/252</f>
        <v>8.7406567565297771E-2</v>
      </c>
      <c r="V4">
        <v>1962.9609589041097</v>
      </c>
      <c r="W4">
        <v>10.722222222222221</v>
      </c>
      <c r="X4" s="1">
        <f>(-4*W2+16*W3+19*W4+12*W5+2*W6-4*W7+W8)/42</f>
        <v>10.634920634920634</v>
      </c>
      <c r="Y4" s="1">
        <f>(-29*X2-46*X3-19*X4+24*X5+55*X6+46*X7-31*X8)/252</f>
        <v>-0.24535462333081443</v>
      </c>
      <c r="AA4">
        <v>1962.9609589041097</v>
      </c>
      <c r="AB4">
        <v>10.611111111111111</v>
      </c>
      <c r="AC4" s="1">
        <f>(-4*AB2+16*AB3+19*AB4+12*AB5+2*AB6-4*AB7+AB8)/42</f>
        <v>10.694444444444443</v>
      </c>
      <c r="AD4" s="1">
        <f t="shared" ref="AD4:AE4" si="13">(-29*AB2-46*AB3-19*AB4+24*AB5+55*AB6+46*AB7-31*AB8)/252</f>
        <v>-0.99140211640211506</v>
      </c>
      <c r="AE4" s="1">
        <f t="shared" si="13"/>
        <v>-1.0097054253800275</v>
      </c>
      <c r="AF4" s="1"/>
      <c r="AG4">
        <v>1962.9583333333333</v>
      </c>
      <c r="AH4">
        <v>9.6666666666666661</v>
      </c>
      <c r="AI4" s="1">
        <f>(-4*AH2+16*AH3+19*AH4+12*AH5+2*AH6-4*AH7+AH8)/42</f>
        <v>9.9232804232804224</v>
      </c>
      <c r="AJ4" s="1">
        <f>(-29*AI2-46*AI3-19*AI4+24*AI5+55*AI6+46*AI7-31*AI8)/252</f>
        <v>-2.1928749895019739</v>
      </c>
      <c r="AM4" s="1">
        <v>7.0555555555555571</v>
      </c>
      <c r="AN4" s="1">
        <f>(-4*AM2+16*AM3+19*AM4+12*AM5+2*AM6-4*AM7+AM8)/42</f>
        <v>6.9722222222222241</v>
      </c>
      <c r="AO4" s="1">
        <f>(-29*AN2-46*AN3-19*AN4+24*AN5+55*AN6+46*AN7-31*AN8)/252</f>
        <v>-3.5562589233224151</v>
      </c>
      <c r="AQ4">
        <v>1962.9609589041097</v>
      </c>
      <c r="AR4">
        <f t="shared" si="2"/>
        <v>3.0637440161235859E-4</v>
      </c>
      <c r="AS4">
        <f t="shared" si="3"/>
        <v>3.7971277399848222E-2</v>
      </c>
      <c r="AT4">
        <f t="shared" si="4"/>
        <v>0.12327739984882775</v>
      </c>
      <c r="AU4">
        <f t="shared" si="5"/>
        <v>0.20299218946837932</v>
      </c>
      <c r="AV4">
        <f t="shared" si="6"/>
        <v>-2.0771227009323441E-2</v>
      </c>
      <c r="AW4">
        <f t="shared" si="7"/>
        <v>-0.94162257495590862</v>
      </c>
      <c r="AX4">
        <f t="shared" si="8"/>
        <v>-2.9415245653817088</v>
      </c>
      <c r="AY4">
        <f t="shared" si="11"/>
        <v>-6.1848327034517512</v>
      </c>
      <c r="AZ4">
        <f t="shared" ref="AZ4:AZ19" si="14">AS4*2.628+AZ3</f>
        <v>0.11347918367347448</v>
      </c>
    </row>
    <row r="5" spans="1:52" x14ac:dyDescent="0.2">
      <c r="A5">
        <v>1963.0833333333333</v>
      </c>
      <c r="B5" s="1">
        <v>8.8333333333333339</v>
      </c>
      <c r="C5" s="1">
        <f>(-2*B2+3*B3+6*B4+7*B5+6*B6+3*B7-2*B8)/21</f>
        <v>8.9153439153439162</v>
      </c>
      <c r="D5" s="1">
        <f t="shared" ref="D5:E5" si="15">(22*B2-67*B3-58*B4+58*B6+67*B7-22*B8)/252</f>
        <v>6.4153439153438671E-2</v>
      </c>
      <c r="E5" s="1">
        <f t="shared" si="15"/>
        <v>5.9497564457881624E-2</v>
      </c>
      <c r="F5" s="1"/>
      <c r="G5">
        <v>1963.0417808219179</v>
      </c>
      <c r="H5" s="1">
        <v>9.1111111111111107</v>
      </c>
      <c r="I5" s="1">
        <f>(-2*H2+3*H3+6*H4+7*H5+6*H6+3*H7-2*H8)/21</f>
        <v>9.0846560846560838</v>
      </c>
      <c r="J5" s="1">
        <f>(22*I2-67*I3-58*I4+58*I6+67*I7-22*I8)/252</f>
        <v>2.646552448139787E-2</v>
      </c>
      <c r="K5" s="1"/>
      <c r="L5">
        <v>1963.0417808219179</v>
      </c>
      <c r="M5" s="1">
        <v>9.3888888888888893</v>
      </c>
      <c r="N5" s="1">
        <f>(-2*M2+3*M3+6*M4+7*M5+6*M6+3*M7-2*M8)/21</f>
        <v>9.4047619047619051</v>
      </c>
      <c r="O5" s="1">
        <f>(22*N2-67*N3-58*N4+58*N6+67*N7-22*N8)/252</f>
        <v>3.9714033761652237E-2</v>
      </c>
      <c r="P5" s="1"/>
      <c r="Q5">
        <v>1963.0417808219179</v>
      </c>
      <c r="R5" s="1">
        <v>10</v>
      </c>
      <c r="S5" s="1">
        <f>(-2*R2+3*R3+6*R4+7*R5+6*R6+3*R7-2*R8)/21</f>
        <v>9.894179894179894</v>
      </c>
      <c r="T5" s="1">
        <f>(22*S2-67*S3-58*S4+58*S6+67*S7-22*S8)/252</f>
        <v>-1.8854455362391907E-2</v>
      </c>
      <c r="V5">
        <v>1963.0417808219179</v>
      </c>
      <c r="W5">
        <v>10.111111111111112</v>
      </c>
      <c r="X5" s="1">
        <f>(-2*W2+3*W3+6*W4+7*W5+6*W6+3*W7-2*W8)/21</f>
        <v>10.261904761904761</v>
      </c>
      <c r="Y5" s="1">
        <f>(22*X2-67*X3-58*X4+58*X6+67*X7-22*X8)/252</f>
        <v>-0.52521101033005724</v>
      </c>
      <c r="AA5">
        <v>1963.0417808219179</v>
      </c>
      <c r="AB5">
        <v>9.5555555555555571</v>
      </c>
      <c r="AC5" s="1">
        <f>(-2*AB2+3*AB3+6*AB4+7*AB5+6*AB6+3*AB7-2*AB8)/21</f>
        <v>9.5661375661375665</v>
      </c>
      <c r="AD5" s="1">
        <f t="shared" ref="AD5:AE5" si="16">(22*AB2-67*AB3-58*AB4+58*AB6+67*AB7-22*AB8)/252</f>
        <v>-1.2328042328042326</v>
      </c>
      <c r="AE5" s="1">
        <f t="shared" si="16"/>
        <v>-1.2526350046191306</v>
      </c>
      <c r="AF5" s="1"/>
      <c r="AG5">
        <v>1963.0416666666667</v>
      </c>
      <c r="AH5">
        <v>7.6666666666666652</v>
      </c>
      <c r="AI5" s="1">
        <f t="shared" ref="AI5:AI14" si="17">(-2*AH2+3*AH3+6*AH4+7*AH5+6*AH6+3*AH7-2*AH8)/21</f>
        <v>7.7380952380952381</v>
      </c>
      <c r="AJ5" s="1">
        <f t="shared" ref="AJ5:AJ14" si="18">(22*AI2-67*AI3-58*AI4+58*AI6+67*AI7-22*AI8)/252</f>
        <v>-2.214826362643822</v>
      </c>
      <c r="AM5" s="1">
        <v>3.9444444444444451</v>
      </c>
      <c r="AN5" s="1">
        <f t="shared" ref="AN5:AN20" si="19">(-2*AM2+3*AM3+6*AM4+7*AM5+6*AM6+3*AM7-2*AM8)/21</f>
        <v>3.9074074074074083</v>
      </c>
      <c r="AO5" s="1">
        <f t="shared" ref="AO5:AO20" si="20">(22*AN2-67*AN3-58*AN4+58*AN6+67*AN7-22*AN8)/252</f>
        <v>-2.8954186612916777</v>
      </c>
      <c r="AQ5">
        <v>1963.0417808219179</v>
      </c>
      <c r="AR5">
        <f t="shared" si="2"/>
        <v>5.4261778785588043E-2</v>
      </c>
      <c r="AS5">
        <f t="shared" si="3"/>
        <v>7.8398337112622909E-2</v>
      </c>
      <c r="AT5">
        <f t="shared" si="4"/>
        <v>0.11461753590324973</v>
      </c>
      <c r="AU5">
        <f t="shared" si="5"/>
        <v>9.7422272612748329E-2</v>
      </c>
      <c r="AV5">
        <f t="shared" si="6"/>
        <v>-0.38157016880826383</v>
      </c>
      <c r="AW5">
        <f t="shared" si="7"/>
        <v>-1.5239732930209111</v>
      </c>
      <c r="AX5">
        <f t="shared" si="8"/>
        <v>-3.5438949357520766</v>
      </c>
      <c r="AY5">
        <f t="shared" si="11"/>
        <v>-6.1845167548500868</v>
      </c>
      <c r="AZ5">
        <f t="shared" si="14"/>
        <v>0.31951001360544751</v>
      </c>
    </row>
    <row r="6" spans="1:52" x14ac:dyDescent="0.2">
      <c r="A6">
        <v>1963.1666666666667</v>
      </c>
      <c r="B6" s="1">
        <v>9</v>
      </c>
      <c r="C6" s="1">
        <f t="shared" ref="C6:C21" si="21">(-2*B3+3*B4+6*B5+7*B6+6*B7+3*B8-2*B9)/21</f>
        <v>8.9603174603174605</v>
      </c>
      <c r="D6" s="1">
        <f t="shared" ref="D6:D21" si="22">(22*B3-67*B4-58*B5+58*B7+67*B8-22*B9)/252</f>
        <v>0.19290123456790056</v>
      </c>
      <c r="E6" s="1">
        <f t="shared" ref="E6:E21" si="23">(22*C3-67*C4-58*C5+58*C7+67*C8-22*C9)/252</f>
        <v>0.11202968841857736</v>
      </c>
      <c r="F6" s="1"/>
      <c r="G6">
        <v>1963.1253424657534</v>
      </c>
      <c r="H6" s="1">
        <v>9.1111111111111107</v>
      </c>
      <c r="I6" s="1">
        <f t="shared" ref="I6:I21" si="24">(-2*H3+3*H4+6*H5+7*H6+6*H7+3*H8-2*H9)/21</f>
        <v>9.087301587301587</v>
      </c>
      <c r="J6" s="1">
        <f t="shared" ref="J6:J21" si="25">(22*I3-67*I4-58*I5+58*I7+67*I8-22*I9)/252</f>
        <v>5.1445578231292435E-2</v>
      </c>
      <c r="K6" s="1"/>
      <c r="L6">
        <v>1963.1253424657534</v>
      </c>
      <c r="M6" s="1">
        <v>9.4444444444444446</v>
      </c>
      <c r="N6" s="1">
        <f t="shared" ref="N6:N21" si="26">(-2*M3+3*M4+6*M5+7*M6+6*M7+3*M8-2*M9)/21</f>
        <v>9.4074074074074083</v>
      </c>
      <c r="O6" s="1">
        <f t="shared" ref="O6:O21" si="27">(22*N3-67*N4-58*N5+58*N7+67*N8-22*N9)/252</f>
        <v>-2.0891072478382475E-3</v>
      </c>
      <c r="P6" s="1"/>
      <c r="Q6">
        <v>1963.1253424657534</v>
      </c>
      <c r="R6" s="1">
        <v>9.7777777777777786</v>
      </c>
      <c r="S6" s="1">
        <f t="shared" ref="S6:S21" si="28">(-2*R3+3*R4+6*R5+7*R6+6*R7+3*R8-2*R9)/21</f>
        <v>9.8121693121693134</v>
      </c>
      <c r="T6" s="1">
        <f t="shared" ref="T6:T21" si="29">(22*S3-67*S4-58*S5+58*S7+67*S8-22*S9)/252</f>
        <v>-0.14967561098513515</v>
      </c>
      <c r="V6">
        <v>1963.1253424657534</v>
      </c>
      <c r="W6">
        <v>9.6111111111111089</v>
      </c>
      <c r="X6" s="1">
        <f t="shared" ref="X6:X21" si="30">(-2*W3+3*W4+6*W5+7*W6+6*W7+3*W8-2*W9)/21</f>
        <v>9.6322751322751312</v>
      </c>
      <c r="Y6" s="1">
        <f t="shared" ref="Y6:Y21" si="31">(22*X3-67*X4-58*X5+58*X7+67*X8-22*X9)/252</f>
        <v>-0.66356974888720877</v>
      </c>
      <c r="AA6">
        <v>1963.1253424657534</v>
      </c>
      <c r="AB6">
        <v>8.3888888888888893</v>
      </c>
      <c r="AC6" s="1">
        <f t="shared" ref="AC6:AC21" si="32">(-2*AB3+3*AB4+6*AB5+7*AB6+6*AB7+3*AB8-2*AB9)/21</f>
        <v>8.2698412698412724</v>
      </c>
      <c r="AD6" s="1">
        <f t="shared" ref="AD6:AD21" si="33">(22*AB3-67*AB4-58*AB5+58*AB7+67*AB8-22*AB9)/252</f>
        <v>-1.2753527336860675</v>
      </c>
      <c r="AE6" s="1">
        <f t="shared" ref="AE6:AE21" si="34">(22*AC3-67*AC4-58*AC5+58*AC7+67*AC8-22*AC9)/252</f>
        <v>-1.3064426387839088</v>
      </c>
      <c r="AF6" s="1"/>
      <c r="AG6">
        <v>1963.125</v>
      </c>
      <c r="AH6">
        <v>5.833333333333333</v>
      </c>
      <c r="AI6" s="1">
        <f t="shared" si="17"/>
        <v>5.6269841269841274</v>
      </c>
      <c r="AJ6" s="1">
        <f t="shared" si="18"/>
        <v>-1.8514949189552361</v>
      </c>
      <c r="AM6" s="1">
        <v>1.6666666666666667</v>
      </c>
      <c r="AN6" s="1">
        <f t="shared" si="19"/>
        <v>1.362433862433863</v>
      </c>
      <c r="AO6" s="1">
        <f t="shared" si="20"/>
        <v>-1.6731177038716729</v>
      </c>
      <c r="AQ6">
        <v>1963.1253424657534</v>
      </c>
      <c r="AR6">
        <f t="shared" si="2"/>
        <v>0.10217107583774256</v>
      </c>
      <c r="AS6">
        <f t="shared" si="3"/>
        <v>0.14908944318468123</v>
      </c>
      <c r="AT6">
        <f t="shared" si="4"/>
        <v>0.14718417737465275</v>
      </c>
      <c r="AU6">
        <f t="shared" si="5"/>
        <v>1.0680020156209486E-2</v>
      </c>
      <c r="AV6">
        <f t="shared" si="6"/>
        <v>-0.59449559082892489</v>
      </c>
      <c r="AW6">
        <f t="shared" si="7"/>
        <v>-1.78597127739985</v>
      </c>
      <c r="AX6">
        <f t="shared" si="8"/>
        <v>-3.4745346434870252</v>
      </c>
      <c r="AY6">
        <f t="shared" si="11"/>
        <v>-5.0004179894179908</v>
      </c>
      <c r="AZ6">
        <f t="shared" si="14"/>
        <v>0.71131707029478974</v>
      </c>
    </row>
    <row r="7" spans="1:52" x14ac:dyDescent="0.2">
      <c r="A7">
        <v>1963.25</v>
      </c>
      <c r="B7" s="1">
        <v>9.2222222222222214</v>
      </c>
      <c r="C7" s="1">
        <f t="shared" si="21"/>
        <v>9.1164021164021154</v>
      </c>
      <c r="D7" s="1">
        <f t="shared" si="22"/>
        <v>7.5396825396825282E-2</v>
      </c>
      <c r="E7" s="1">
        <f t="shared" si="23"/>
        <v>0.11354665322919243</v>
      </c>
      <c r="F7" s="1"/>
      <c r="G7">
        <v>1963.208904109589</v>
      </c>
      <c r="H7" s="1">
        <v>9.1666666666666661</v>
      </c>
      <c r="I7" s="1">
        <f t="shared" si="24"/>
        <v>9.1772486772486754</v>
      </c>
      <c r="J7" s="1">
        <f t="shared" si="25"/>
        <v>6.11615016376914E-2</v>
      </c>
      <c r="K7" s="1"/>
      <c r="L7">
        <v>1963.208904109589</v>
      </c>
      <c r="M7" s="1">
        <v>9.3888888888888893</v>
      </c>
      <c r="N7" s="1">
        <f t="shared" si="26"/>
        <v>9.3888888888888893</v>
      </c>
      <c r="O7" s="1">
        <f t="shared" si="27"/>
        <v>-4.7440581170739675E-2</v>
      </c>
      <c r="P7" s="1"/>
      <c r="Q7">
        <v>1963.208904109589</v>
      </c>
      <c r="R7" s="1">
        <v>9.6111111111111089</v>
      </c>
      <c r="S7" s="1">
        <f t="shared" si="28"/>
        <v>9.6005291005290996</v>
      </c>
      <c r="T7" s="1">
        <f t="shared" si="29"/>
        <v>-0.26988326194675383</v>
      </c>
      <c r="V7">
        <v>1963.208904109589</v>
      </c>
      <c r="W7">
        <v>9.1111111111111107</v>
      </c>
      <c r="X7" s="1">
        <f t="shared" si="30"/>
        <v>8.9312169312169303</v>
      </c>
      <c r="Y7" s="1">
        <f t="shared" si="31"/>
        <v>-0.68745275888132917</v>
      </c>
      <c r="AA7">
        <v>1963.208904109589</v>
      </c>
      <c r="AB7">
        <v>7</v>
      </c>
      <c r="AC7" s="1">
        <f t="shared" si="32"/>
        <v>7.0343915343915349</v>
      </c>
      <c r="AD7" s="1">
        <f t="shared" si="33"/>
        <v>-1.1796737213403896</v>
      </c>
      <c r="AE7" s="1">
        <f t="shared" si="34"/>
        <v>-1.091763248509281</v>
      </c>
      <c r="AF7" s="1"/>
      <c r="AG7">
        <v>1963.2083333333333</v>
      </c>
      <c r="AH7">
        <v>4.166666666666667</v>
      </c>
      <c r="AI7" s="1">
        <f t="shared" si="17"/>
        <v>4.1428571428571432</v>
      </c>
      <c r="AJ7" s="1">
        <f t="shared" si="18"/>
        <v>-0.96347736625514402</v>
      </c>
      <c r="AM7" s="1">
        <v>0.33333333333333415</v>
      </c>
      <c r="AN7" s="1">
        <f t="shared" si="19"/>
        <v>0.48941798941798914</v>
      </c>
      <c r="AO7" s="1">
        <f t="shared" si="20"/>
        <v>0.32936507936507925</v>
      </c>
      <c r="AQ7">
        <v>1963.208904109589</v>
      </c>
      <c r="AR7">
        <f t="shared" si="2"/>
        <v>0.10355454774502348</v>
      </c>
      <c r="AS7">
        <f t="shared" si="3"/>
        <v>0.15933383723859806</v>
      </c>
      <c r="AT7">
        <f t="shared" si="4"/>
        <v>0.11606802721088347</v>
      </c>
      <c r="AU7">
        <f t="shared" si="5"/>
        <v>-0.13006550768455605</v>
      </c>
      <c r="AV7">
        <f t="shared" si="6"/>
        <v>-0.75702242378432838</v>
      </c>
      <c r="AW7">
        <f t="shared" si="7"/>
        <v>-1.7527105064247925</v>
      </c>
      <c r="AX7">
        <f t="shared" si="8"/>
        <v>-2.6314018644494843</v>
      </c>
      <c r="AY7">
        <f t="shared" si="11"/>
        <v>-2.3310209120685319</v>
      </c>
      <c r="AZ7">
        <f t="shared" si="14"/>
        <v>1.1300463945578254</v>
      </c>
    </row>
    <row r="8" spans="1:52" x14ac:dyDescent="0.2">
      <c r="A8">
        <v>1963.3333333333333</v>
      </c>
      <c r="B8" s="1">
        <v>9.1111111111111107</v>
      </c>
      <c r="C8" s="1">
        <f t="shared" si="21"/>
        <v>9.2089947089947088</v>
      </c>
      <c r="D8" s="1">
        <f t="shared" si="22"/>
        <v>3.6375661375661679E-2</v>
      </c>
      <c r="E8" s="1">
        <f t="shared" si="23"/>
        <v>2.1646930377088997E-2</v>
      </c>
      <c r="F8" s="1"/>
      <c r="G8">
        <v>1963.2924657534247</v>
      </c>
      <c r="H8" s="1">
        <v>9.1666666666666661</v>
      </c>
      <c r="I8" s="1">
        <f t="shared" si="24"/>
        <v>9.2275132275132261</v>
      </c>
      <c r="J8" s="1">
        <f t="shared" si="25"/>
        <v>1.3647434282302941E-4</v>
      </c>
      <c r="K8" s="1"/>
      <c r="L8">
        <v>1963.2924657534247</v>
      </c>
      <c r="M8" s="1">
        <v>9.2777777777777786</v>
      </c>
      <c r="N8" s="1">
        <f t="shared" si="26"/>
        <v>9.3201058201058196</v>
      </c>
      <c r="O8" s="1">
        <f t="shared" si="27"/>
        <v>-0.13377635004619151</v>
      </c>
      <c r="P8" s="1"/>
      <c r="Q8">
        <v>1963.2924657534247</v>
      </c>
      <c r="R8" s="1">
        <v>9.2777777777777786</v>
      </c>
      <c r="S8" s="1">
        <f t="shared" si="28"/>
        <v>9.2724867724867721</v>
      </c>
      <c r="T8" s="1">
        <f t="shared" si="29"/>
        <v>-0.37523095658016298</v>
      </c>
      <c r="V8">
        <v>1963.2924657534247</v>
      </c>
      <c r="W8">
        <v>8.1666666666666679</v>
      </c>
      <c r="X8" s="1">
        <f t="shared" si="30"/>
        <v>8.3333333333333339</v>
      </c>
      <c r="Y8" s="1">
        <f t="shared" si="31"/>
        <v>-0.62444360460233439</v>
      </c>
      <c r="AA8">
        <v>1963.2924657534247</v>
      </c>
      <c r="AB8">
        <v>6.1111111111111107</v>
      </c>
      <c r="AC8" s="1">
        <f t="shared" si="32"/>
        <v>6.1455026455026447</v>
      </c>
      <c r="AD8" s="1">
        <f t="shared" si="33"/>
        <v>-0.65101410934744253</v>
      </c>
      <c r="AE8" s="1">
        <f t="shared" si="34"/>
        <v>-0.56685143193079857</v>
      </c>
      <c r="AF8" s="1"/>
      <c r="AG8">
        <v>1963.2916666666667</v>
      </c>
      <c r="AH8">
        <v>3.444444444444446</v>
      </c>
      <c r="AI8" s="1">
        <f t="shared" si="17"/>
        <v>3.7354497354497367</v>
      </c>
      <c r="AJ8" s="1">
        <f t="shared" si="18"/>
        <v>0.33804694717393141</v>
      </c>
      <c r="AM8" s="1">
        <v>0.77777777777777701</v>
      </c>
      <c r="AN8" s="1">
        <f t="shared" si="19"/>
        <v>2.0476190476190474</v>
      </c>
      <c r="AO8" s="1">
        <f t="shared" si="20"/>
        <v>2.6477492231460484</v>
      </c>
      <c r="AQ8">
        <v>1963.2924657534247</v>
      </c>
      <c r="AR8">
        <f t="shared" si="2"/>
        <v>1.9742000503905167E-2</v>
      </c>
      <c r="AS8">
        <f t="shared" si="3"/>
        <v>1.9866465104559767E-2</v>
      </c>
      <c r="AT8">
        <f t="shared" si="4"/>
        <v>-0.10213756613756689</v>
      </c>
      <c r="AU8">
        <f t="shared" si="5"/>
        <v>-0.44434819853867558</v>
      </c>
      <c r="AV8">
        <f t="shared" si="6"/>
        <v>-1.0138407659360045</v>
      </c>
      <c r="AW8">
        <f t="shared" si="7"/>
        <v>-1.5308092718568929</v>
      </c>
      <c r="AX8">
        <f t="shared" si="8"/>
        <v>-1.2225104560342672</v>
      </c>
      <c r="AY8">
        <f t="shared" si="11"/>
        <v>1.1922368354749289</v>
      </c>
      <c r="AZ8">
        <f t="shared" si="14"/>
        <v>1.1822554648526085</v>
      </c>
    </row>
    <row r="9" spans="1:52" x14ac:dyDescent="0.2">
      <c r="A9">
        <v>1963.4166666666667</v>
      </c>
      <c r="B9" s="1">
        <v>9.1666666666666661</v>
      </c>
      <c r="C9" s="1">
        <f t="shared" si="21"/>
        <v>9.1666666666666661</v>
      </c>
      <c r="D9" s="1">
        <f t="shared" si="22"/>
        <v>-7.6278659611992858E-2</v>
      </c>
      <c r="E9" s="1">
        <f t="shared" si="23"/>
        <v>-8.8319895859579375E-2</v>
      </c>
      <c r="F9" s="1"/>
      <c r="G9">
        <v>1963.3760273972603</v>
      </c>
      <c r="H9" s="1">
        <v>9.2222222222222214</v>
      </c>
      <c r="I9" s="1">
        <f t="shared" si="24"/>
        <v>9.1772486772486754</v>
      </c>
      <c r="J9" s="1">
        <f t="shared" si="25"/>
        <v>-0.10008818342151576</v>
      </c>
      <c r="K9" s="1"/>
      <c r="L9">
        <v>1963.3760273972603</v>
      </c>
      <c r="M9" s="1">
        <v>9.1666666666666661</v>
      </c>
      <c r="N9" s="1">
        <f t="shared" si="26"/>
        <v>9.1481481481481488</v>
      </c>
      <c r="O9" s="1">
        <f t="shared" si="27"/>
        <v>-0.22128789787519965</v>
      </c>
      <c r="P9" s="1"/>
      <c r="Q9">
        <v>1963.3760273972603</v>
      </c>
      <c r="R9" s="1">
        <v>8.8888888888888893</v>
      </c>
      <c r="S9" s="1">
        <f t="shared" si="28"/>
        <v>8.8915343915343925</v>
      </c>
      <c r="T9" s="1">
        <f t="shared" si="29"/>
        <v>-0.40827874359620442</v>
      </c>
      <c r="V9">
        <v>1963.3760273972603</v>
      </c>
      <c r="W9">
        <v>7.7777777777777777</v>
      </c>
      <c r="X9" s="1">
        <f t="shared" si="30"/>
        <v>7.7539682539682548</v>
      </c>
      <c r="Y9" s="1">
        <f t="shared" si="31"/>
        <v>-0.41389518770471251</v>
      </c>
      <c r="AA9">
        <v>1963.3760273972603</v>
      </c>
      <c r="AB9">
        <v>5.7222222222222205</v>
      </c>
      <c r="AC9" s="1">
        <f t="shared" si="32"/>
        <v>5.92063492063492</v>
      </c>
      <c r="AD9" s="1">
        <f t="shared" si="33"/>
        <v>0.19598765432098797</v>
      </c>
      <c r="AE9" s="1">
        <f t="shared" si="34"/>
        <v>0.18072352397749283</v>
      </c>
      <c r="AF9" s="1"/>
      <c r="AG9">
        <v>1963.375</v>
      </c>
      <c r="AH9">
        <v>4.2777777777777795</v>
      </c>
      <c r="AI9" s="1">
        <f t="shared" si="17"/>
        <v>4.7883597883597888</v>
      </c>
      <c r="AJ9" s="1">
        <f t="shared" si="18"/>
        <v>1.6722411186696906</v>
      </c>
      <c r="AM9" s="1">
        <v>5.7777777777777768</v>
      </c>
      <c r="AN9" s="1">
        <f t="shared" si="19"/>
        <v>5.6402116402116409</v>
      </c>
      <c r="AO9" s="1">
        <f t="shared" si="20"/>
        <v>4.2705551356345017</v>
      </c>
      <c r="AQ9">
        <v>1963.3760273972603</v>
      </c>
      <c r="AR9">
        <f t="shared" si="2"/>
        <v>-8.0547745023936398E-2</v>
      </c>
      <c r="AS9">
        <f t="shared" si="3"/>
        <v>-0.17182816830435879</v>
      </c>
      <c r="AT9">
        <f t="shared" si="4"/>
        <v>-0.37364273116654084</v>
      </c>
      <c r="AU9">
        <f t="shared" si="5"/>
        <v>-0.74599294532627924</v>
      </c>
      <c r="AV9">
        <f t="shared" si="6"/>
        <v>-1.1234653565129771</v>
      </c>
      <c r="AW9">
        <f t="shared" si="7"/>
        <v>-0.95864550264550352</v>
      </c>
      <c r="AX9">
        <f t="shared" si="8"/>
        <v>0.56643839758125425</v>
      </c>
      <c r="AY9">
        <f t="shared" si="11"/>
        <v>4.4611846812799199</v>
      </c>
      <c r="AZ9">
        <f t="shared" si="14"/>
        <v>0.7306910385487535</v>
      </c>
    </row>
    <row r="10" spans="1:52" x14ac:dyDescent="0.2">
      <c r="A10">
        <v>1963.5</v>
      </c>
      <c r="B10" s="1">
        <v>9.1666666666666661</v>
      </c>
      <c r="C10" s="1">
        <f t="shared" si="21"/>
        <v>8.9973544973544968</v>
      </c>
      <c r="D10" s="1">
        <f t="shared" si="22"/>
        <v>-0.17857142857142891</v>
      </c>
      <c r="E10" s="1">
        <f t="shared" si="23"/>
        <v>-0.13262156714537685</v>
      </c>
      <c r="F10" s="1"/>
      <c r="G10">
        <v>1963.4595890410958</v>
      </c>
      <c r="H10" s="1">
        <v>9.1666666666666661</v>
      </c>
      <c r="I10" s="1">
        <f t="shared" si="24"/>
        <v>9.0052910052910047</v>
      </c>
      <c r="J10" s="1">
        <f t="shared" si="25"/>
        <v>-0.18418787267993486</v>
      </c>
      <c r="K10" s="1"/>
      <c r="L10">
        <v>1963.4595890410958</v>
      </c>
      <c r="M10" s="1">
        <v>9</v>
      </c>
      <c r="N10" s="1">
        <f t="shared" si="26"/>
        <v>8.8650793650793638</v>
      </c>
      <c r="O10" s="1">
        <f t="shared" si="27"/>
        <v>-0.25170068027210879</v>
      </c>
      <c r="P10" s="1"/>
      <c r="Q10">
        <v>1963.4595890410958</v>
      </c>
      <c r="R10" s="1">
        <v>8.5555555555555554</v>
      </c>
      <c r="S10" s="1">
        <f t="shared" si="28"/>
        <v>8.4656084656084651</v>
      </c>
      <c r="T10" s="1">
        <f t="shared" si="29"/>
        <v>-0.33766901822457407</v>
      </c>
      <c r="V10">
        <v>1963.4595890410958</v>
      </c>
      <c r="W10">
        <v>7.5555555555555554</v>
      </c>
      <c r="X10" s="1">
        <f t="shared" si="30"/>
        <v>7.447089947089947</v>
      </c>
      <c r="Y10" s="1">
        <f t="shared" si="31"/>
        <v>-6.5276727975142113E-2</v>
      </c>
      <c r="AA10">
        <v>1963.4595890410958</v>
      </c>
      <c r="AB10">
        <v>6.4444444444444455</v>
      </c>
      <c r="AC10" s="1">
        <f t="shared" si="32"/>
        <v>6.4973544973544968</v>
      </c>
      <c r="AD10" s="1">
        <f t="shared" si="33"/>
        <v>0.96737213403880074</v>
      </c>
      <c r="AE10" s="1">
        <f t="shared" si="34"/>
        <v>0.91943814562862258</v>
      </c>
      <c r="AF10" s="1"/>
      <c r="AG10">
        <v>1963.4583333333333</v>
      </c>
      <c r="AH10">
        <v>7.166666666666667</v>
      </c>
      <c r="AI10" s="1">
        <f t="shared" si="17"/>
        <v>6.9894179894179915</v>
      </c>
      <c r="AJ10" s="1">
        <f t="shared" si="18"/>
        <v>2.5402914252120592</v>
      </c>
      <c r="AM10" s="1">
        <v>10.888888888888889</v>
      </c>
      <c r="AN10" s="1">
        <f t="shared" si="19"/>
        <v>10.283068783068783</v>
      </c>
      <c r="AO10" s="1">
        <f t="shared" si="20"/>
        <v>4.3985575711766192</v>
      </c>
      <c r="AQ10">
        <v>1963.4595890410958</v>
      </c>
      <c r="AR10">
        <f t="shared" si="2"/>
        <v>-0.12095086923658369</v>
      </c>
      <c r="AS10">
        <f t="shared" si="3"/>
        <v>-0.28893020912068434</v>
      </c>
      <c r="AT10">
        <f t="shared" si="4"/>
        <v>-0.51848122952884756</v>
      </c>
      <c r="AU10">
        <f t="shared" si="5"/>
        <v>-0.82643537414965906</v>
      </c>
      <c r="AV10">
        <f t="shared" si="6"/>
        <v>-0.88596775006298867</v>
      </c>
      <c r="AW10">
        <f t="shared" si="7"/>
        <v>-4.744016124968483E-2</v>
      </c>
      <c r="AX10">
        <f t="shared" si="8"/>
        <v>2.2693056185437133</v>
      </c>
      <c r="AY10">
        <f t="shared" si="11"/>
        <v>6.2807901234567893</v>
      </c>
      <c r="AZ10">
        <f t="shared" si="14"/>
        <v>-2.8617551020404974E-2</v>
      </c>
    </row>
    <row r="11" spans="1:52" x14ac:dyDescent="0.2">
      <c r="A11">
        <v>1963.5833333333333</v>
      </c>
      <c r="B11" s="1">
        <v>8.7777777777777768</v>
      </c>
      <c r="C11" s="1">
        <f t="shared" si="21"/>
        <v>8.9126984126984112</v>
      </c>
      <c r="D11" s="1">
        <f t="shared" si="22"/>
        <v>-0.14528218694885339</v>
      </c>
      <c r="E11" s="1">
        <f t="shared" si="23"/>
        <v>-0.1180188124632562</v>
      </c>
      <c r="F11" s="1"/>
      <c r="G11">
        <v>1963.5431506849316</v>
      </c>
      <c r="H11" s="1">
        <v>8.6666666666666661</v>
      </c>
      <c r="I11" s="1">
        <f t="shared" si="24"/>
        <v>8.8333333333333339</v>
      </c>
      <c r="J11" s="1">
        <f t="shared" si="25"/>
        <v>-0.21305744520030162</v>
      </c>
      <c r="K11" s="1"/>
      <c r="L11">
        <v>1963.5431506849316</v>
      </c>
      <c r="M11" s="1">
        <v>8.5555555555555554</v>
      </c>
      <c r="N11" s="1">
        <f t="shared" si="26"/>
        <v>8.6507936507936503</v>
      </c>
      <c r="O11" s="1">
        <f t="shared" si="27"/>
        <v>-0.19842319643906964</v>
      </c>
      <c r="P11" s="1"/>
      <c r="Q11">
        <v>1963.5431506849316</v>
      </c>
      <c r="R11" s="1">
        <v>8.1111111111111107</v>
      </c>
      <c r="S11" s="1">
        <f t="shared" si="28"/>
        <v>8.2222222222222214</v>
      </c>
      <c r="T11" s="1">
        <f t="shared" si="29"/>
        <v>-0.16403166204753483</v>
      </c>
      <c r="V11">
        <v>1963.5431506849316</v>
      </c>
      <c r="W11">
        <v>7.3888888888888875</v>
      </c>
      <c r="X11" s="1">
        <f t="shared" si="30"/>
        <v>7.656084656084654</v>
      </c>
      <c r="Y11" s="1">
        <f t="shared" si="31"/>
        <v>0.35362601830855694</v>
      </c>
      <c r="AA11">
        <v>1963.5431506849316</v>
      </c>
      <c r="AB11">
        <v>7.7222222222222223</v>
      </c>
      <c r="AC11" s="1">
        <f t="shared" si="32"/>
        <v>7.7248677248677255</v>
      </c>
      <c r="AD11" s="1">
        <f t="shared" si="33"/>
        <v>1.4931657848324518</v>
      </c>
      <c r="AE11" s="1">
        <f t="shared" si="34"/>
        <v>1.4378621819098012</v>
      </c>
      <c r="AF11" s="1"/>
      <c r="AG11">
        <v>1963.5416666666667</v>
      </c>
      <c r="AH11">
        <v>10</v>
      </c>
      <c r="AI11" s="1">
        <f t="shared" si="17"/>
        <v>9.7169312169312185</v>
      </c>
      <c r="AJ11" s="1">
        <f t="shared" si="18"/>
        <v>2.5840996892584189</v>
      </c>
      <c r="AM11" s="1">
        <v>14.444444444444445</v>
      </c>
      <c r="AN11" s="1">
        <f t="shared" si="19"/>
        <v>14.325396825396828</v>
      </c>
      <c r="AO11" s="1">
        <f t="shared" si="20"/>
        <v>3.1401995921411059</v>
      </c>
      <c r="AQ11">
        <v>1963.5431506849316</v>
      </c>
      <c r="AR11">
        <f t="shared" si="2"/>
        <v>-0.10763315696648966</v>
      </c>
      <c r="AS11">
        <f t="shared" si="3"/>
        <v>-0.3019415469891647</v>
      </c>
      <c r="AT11">
        <f t="shared" si="4"/>
        <v>-0.48290350214159622</v>
      </c>
      <c r="AU11">
        <f t="shared" si="5"/>
        <v>-0.63250037792894809</v>
      </c>
      <c r="AV11">
        <f t="shared" si="6"/>
        <v>-0.30999344923154409</v>
      </c>
      <c r="AW11">
        <f t="shared" si="7"/>
        <v>1.0013368606701947</v>
      </c>
      <c r="AX11">
        <f t="shared" si="8"/>
        <v>3.3580357772738725</v>
      </c>
      <c r="AY11">
        <f t="shared" si="11"/>
        <v>6.2218978053065612</v>
      </c>
      <c r="AZ11">
        <f t="shared" si="14"/>
        <v>-0.8221199365079298</v>
      </c>
    </row>
    <row r="12" spans="1:52" x14ac:dyDescent="0.2">
      <c r="A12">
        <v>1963.6666666666667</v>
      </c>
      <c r="B12" s="1">
        <v>8.6666666666666661</v>
      </c>
      <c r="C12" s="1">
        <f t="shared" si="21"/>
        <v>8.7936507936507944</v>
      </c>
      <c r="D12" s="1">
        <f t="shared" si="22"/>
        <v>-6.3932980599647166E-2</v>
      </c>
      <c r="E12" s="1">
        <f t="shared" si="23"/>
        <v>-9.7841605778113613E-2</v>
      </c>
      <c r="F12" s="1"/>
      <c r="G12">
        <v>1963.6267123287671</v>
      </c>
      <c r="H12" s="1">
        <v>8.5555555555555554</v>
      </c>
      <c r="I12" s="1">
        <f t="shared" si="24"/>
        <v>8.6005291005291014</v>
      </c>
      <c r="J12" s="1">
        <f t="shared" si="25"/>
        <v>-0.16645670613924526</v>
      </c>
      <c r="K12" s="1"/>
      <c r="L12">
        <v>1963.6267123287671</v>
      </c>
      <c r="M12" s="1">
        <v>8.3333333333333339</v>
      </c>
      <c r="N12" s="1">
        <f t="shared" si="26"/>
        <v>8.4947089947089953</v>
      </c>
      <c r="O12" s="1">
        <f t="shared" si="27"/>
        <v>-0.10221928277483802</v>
      </c>
      <c r="P12" s="1"/>
      <c r="Q12">
        <v>1963.6267123287671</v>
      </c>
      <c r="R12" s="1">
        <v>8.0555555555555554</v>
      </c>
      <c r="S12" s="1">
        <f t="shared" si="28"/>
        <v>8.1640211640211646</v>
      </c>
      <c r="T12" s="1">
        <f t="shared" si="29"/>
        <v>6.0384647686234978E-2</v>
      </c>
      <c r="V12">
        <v>1963.6267123287671</v>
      </c>
      <c r="W12">
        <v>8.1111111111111107</v>
      </c>
      <c r="X12" s="1">
        <f t="shared" si="30"/>
        <v>8.1534391534391517</v>
      </c>
      <c r="Y12" s="1">
        <f t="shared" si="31"/>
        <v>0.64388594944150546</v>
      </c>
      <c r="AA12">
        <v>1963.6267123287671</v>
      </c>
      <c r="AB12">
        <v>9.2222222222222214</v>
      </c>
      <c r="AC12" s="1">
        <f t="shared" si="32"/>
        <v>9.2301587301587311</v>
      </c>
      <c r="AD12" s="1">
        <f t="shared" si="33"/>
        <v>1.4830246913580249</v>
      </c>
      <c r="AE12" s="1">
        <f t="shared" si="34"/>
        <v>1.499569580918787</v>
      </c>
      <c r="AF12" s="1"/>
      <c r="AG12">
        <v>1963.625</v>
      </c>
      <c r="AH12">
        <v>11.944444444444445</v>
      </c>
      <c r="AI12" s="1">
        <f t="shared" si="17"/>
        <v>12.026455026455025</v>
      </c>
      <c r="AJ12" s="1">
        <f t="shared" si="18"/>
        <v>1.83068783068783</v>
      </c>
      <c r="AM12" s="1">
        <v>16.5</v>
      </c>
      <c r="AN12" s="1">
        <f t="shared" si="19"/>
        <v>16.293650793650791</v>
      </c>
      <c r="AO12" s="1">
        <f t="shared" si="20"/>
        <v>1.118030296881368</v>
      </c>
      <c r="AQ12">
        <v>1963.6267123287671</v>
      </c>
      <c r="AR12">
        <f t="shared" si="2"/>
        <v>-8.9231544469639615E-2</v>
      </c>
      <c r="AS12">
        <f t="shared" si="3"/>
        <v>-0.24104006046863127</v>
      </c>
      <c r="AT12">
        <f t="shared" si="4"/>
        <v>-0.33426404635928358</v>
      </c>
      <c r="AU12">
        <f t="shared" si="5"/>
        <v>-0.27919324766943732</v>
      </c>
      <c r="AV12">
        <f t="shared" si="6"/>
        <v>0.30803073822121568</v>
      </c>
      <c r="AW12">
        <f t="shared" si="7"/>
        <v>1.6756381960191495</v>
      </c>
      <c r="AX12">
        <f t="shared" si="8"/>
        <v>3.3452254976064504</v>
      </c>
      <c r="AY12">
        <f t="shared" si="11"/>
        <v>4.3648691283622583</v>
      </c>
      <c r="AZ12">
        <f t="shared" si="14"/>
        <v>-1.4555732154194927</v>
      </c>
    </row>
    <row r="13" spans="1:52" x14ac:dyDescent="0.2">
      <c r="A13">
        <v>1963.75</v>
      </c>
      <c r="B13" s="1">
        <v>8.8888888888888893</v>
      </c>
      <c r="C13" s="1">
        <f t="shared" si="21"/>
        <v>8.7010582010582009</v>
      </c>
      <c r="D13" s="1">
        <f t="shared" si="22"/>
        <v>-1.3888888888889001E-2</v>
      </c>
      <c r="E13" s="1">
        <f t="shared" si="23"/>
        <v>-9.6686822877299183E-2</v>
      </c>
      <c r="F13" s="1"/>
      <c r="G13">
        <v>1963.7102739726026</v>
      </c>
      <c r="H13" s="1">
        <v>8.6111111111111107</v>
      </c>
      <c r="I13" s="1">
        <f t="shared" si="24"/>
        <v>8.4708994708994716</v>
      </c>
      <c r="J13" s="1">
        <f t="shared" si="25"/>
        <v>-9.4482237339379688E-2</v>
      </c>
      <c r="K13" s="1"/>
      <c r="L13">
        <v>1963.7102739726026</v>
      </c>
      <c r="M13" s="1">
        <v>8.6111111111111107</v>
      </c>
      <c r="N13" s="1">
        <f t="shared" si="26"/>
        <v>8.4470899470899461</v>
      </c>
      <c r="O13" s="1">
        <f t="shared" si="27"/>
        <v>-1.8896447467916857E-4</v>
      </c>
      <c r="P13" s="1"/>
      <c r="Q13">
        <v>1963.7102739726026</v>
      </c>
      <c r="R13" s="1">
        <v>8.4444444444444464</v>
      </c>
      <c r="S13" s="1">
        <f t="shared" si="28"/>
        <v>8.3280423280423292</v>
      </c>
      <c r="T13" s="1">
        <f t="shared" si="29"/>
        <v>0.25014697236919525</v>
      </c>
      <c r="V13">
        <v>1963.7102739726026</v>
      </c>
      <c r="W13">
        <v>9.0555555555555536</v>
      </c>
      <c r="X13" s="1">
        <f t="shared" si="30"/>
        <v>8.8730158730158717</v>
      </c>
      <c r="Y13" s="1">
        <f t="shared" si="31"/>
        <v>0.71109431426891767</v>
      </c>
      <c r="AA13">
        <v>1963.7102739726026</v>
      </c>
      <c r="AB13">
        <v>10.666666666666668</v>
      </c>
      <c r="AC13" s="1">
        <f t="shared" si="32"/>
        <v>10.653439153439153</v>
      </c>
      <c r="AD13" s="1">
        <f t="shared" si="33"/>
        <v>1.2268518518518514</v>
      </c>
      <c r="AE13" s="1">
        <f t="shared" si="34"/>
        <v>1.0452779877383049</v>
      </c>
      <c r="AF13" s="1"/>
      <c r="AG13">
        <v>1963.7083333333333</v>
      </c>
      <c r="AH13">
        <v>13.444444444444446</v>
      </c>
      <c r="AI13" s="1">
        <f t="shared" si="17"/>
        <v>13.28835978835979</v>
      </c>
      <c r="AJ13" s="1">
        <f t="shared" si="18"/>
        <v>0.75703367766860041</v>
      </c>
      <c r="AM13" s="1">
        <v>16.388888888888889</v>
      </c>
      <c r="AN13" s="1">
        <f t="shared" si="19"/>
        <v>16.388888888888889</v>
      </c>
      <c r="AO13" s="1">
        <f t="shared" si="20"/>
        <v>-0.90596354127034728</v>
      </c>
      <c r="AQ13">
        <v>1963.7102739726026</v>
      </c>
      <c r="AR13">
        <f t="shared" si="2"/>
        <v>-8.8178382464096858E-2</v>
      </c>
      <c r="AS13">
        <f t="shared" si="3"/>
        <v>-0.17434618291761114</v>
      </c>
      <c r="AT13">
        <f t="shared" si="4"/>
        <v>-0.17451851851851852</v>
      </c>
      <c r="AU13">
        <f t="shared" si="5"/>
        <v>5.3615520282187537E-2</v>
      </c>
      <c r="AV13">
        <f t="shared" si="6"/>
        <v>0.7021335348954405</v>
      </c>
      <c r="AW13">
        <f t="shared" si="7"/>
        <v>1.6554270597127745</v>
      </c>
      <c r="AX13">
        <f t="shared" si="8"/>
        <v>2.345841773746538</v>
      </c>
      <c r="AY13">
        <f t="shared" si="11"/>
        <v>1.5196030241079814</v>
      </c>
      <c r="AZ13">
        <f t="shared" si="14"/>
        <v>-1.9137549841269748</v>
      </c>
    </row>
    <row r="14" spans="1:52" x14ac:dyDescent="0.2">
      <c r="A14">
        <v>1963.8333333333333</v>
      </c>
      <c r="B14" s="1">
        <v>8.6111111111111107</v>
      </c>
      <c r="C14" s="1">
        <f t="shared" si="21"/>
        <v>8.6058201058201043</v>
      </c>
      <c r="D14" s="1">
        <f t="shared" si="22"/>
        <v>-0.16843033509700148</v>
      </c>
      <c r="E14" s="1">
        <f t="shared" si="23"/>
        <v>-9.1017888636936994E-2</v>
      </c>
      <c r="F14" s="1"/>
      <c r="G14">
        <v>1963.7938356164384</v>
      </c>
      <c r="H14" s="1">
        <v>8.3333333333333339</v>
      </c>
      <c r="I14" s="1">
        <f t="shared" si="24"/>
        <v>8.4497354497354511</v>
      </c>
      <c r="J14" s="1">
        <f t="shared" si="25"/>
        <v>-2.178340471991214E-2</v>
      </c>
      <c r="K14" s="1"/>
      <c r="L14">
        <v>1963.7938356164384</v>
      </c>
      <c r="M14" s="1">
        <v>8.5</v>
      </c>
      <c r="N14" s="1">
        <f t="shared" si="26"/>
        <v>8.481481481481481</v>
      </c>
      <c r="O14" s="1">
        <f t="shared" si="27"/>
        <v>7.6436130007557779E-2</v>
      </c>
      <c r="P14" s="1"/>
      <c r="Q14">
        <v>1963.7938356164384</v>
      </c>
      <c r="R14" s="1">
        <v>8.6111111111111107</v>
      </c>
      <c r="S14" s="1">
        <f t="shared" si="28"/>
        <v>8.6402116402116391</v>
      </c>
      <c r="T14" s="1">
        <f t="shared" si="29"/>
        <v>0.34411480641639292</v>
      </c>
      <c r="V14">
        <v>1963.7938356164384</v>
      </c>
      <c r="W14">
        <v>9.5555555555555571</v>
      </c>
      <c r="X14" s="1">
        <f t="shared" si="30"/>
        <v>9.5529100529100521</v>
      </c>
      <c r="Y14" s="1">
        <f t="shared" si="31"/>
        <v>0.58063534055597588</v>
      </c>
      <c r="AA14">
        <v>1963.7938356164384</v>
      </c>
      <c r="AB14">
        <v>11.388888888888889</v>
      </c>
      <c r="AC14" s="1">
        <f t="shared" si="32"/>
        <v>11.293650793650793</v>
      </c>
      <c r="AD14" s="1">
        <f t="shared" si="33"/>
        <v>0.26499118165784852</v>
      </c>
      <c r="AE14" s="1">
        <f t="shared" si="34"/>
        <v>0.24815234735869637</v>
      </c>
      <c r="AF14" s="1"/>
      <c r="AG14">
        <v>1963.7916666666667</v>
      </c>
      <c r="AH14">
        <v>13.444444444444446</v>
      </c>
      <c r="AI14" s="1">
        <f t="shared" si="17"/>
        <v>13.301587301587304</v>
      </c>
      <c r="AJ14" s="1">
        <f t="shared" si="18"/>
        <v>-0.5677332661459632</v>
      </c>
      <c r="AM14" s="1">
        <v>14.777777777777779</v>
      </c>
      <c r="AN14" s="1">
        <f t="shared" si="19"/>
        <v>14.658747913781475</v>
      </c>
      <c r="AO14" s="1">
        <f t="shared" si="20"/>
        <v>-2.4475501692930033</v>
      </c>
      <c r="AQ14">
        <v>1963.7938356164384</v>
      </c>
      <c r="AR14">
        <f t="shared" si="2"/>
        <v>-8.3008314436886541E-2</v>
      </c>
      <c r="AS14">
        <f t="shared" si="3"/>
        <v>-0.10287477954144642</v>
      </c>
      <c r="AT14">
        <f t="shared" si="4"/>
        <v>-3.3165028974553715E-2</v>
      </c>
      <c r="AU14">
        <f t="shared" si="5"/>
        <v>0.28066767447719665</v>
      </c>
      <c r="AV14">
        <f t="shared" si="6"/>
        <v>0.81020710506424676</v>
      </c>
      <c r="AW14">
        <f t="shared" si="7"/>
        <v>1.0365220458553779</v>
      </c>
      <c r="AX14">
        <f t="shared" si="8"/>
        <v>0.51874930713025935</v>
      </c>
      <c r="AY14">
        <f t="shared" si="11"/>
        <v>-1.7134164472649598</v>
      </c>
      <c r="AZ14">
        <f t="shared" si="14"/>
        <v>-2.1841099047618959</v>
      </c>
    </row>
    <row r="15" spans="1:52" x14ac:dyDescent="0.2">
      <c r="A15">
        <v>1963.9166666666667</v>
      </c>
      <c r="B15" s="1">
        <v>8.5</v>
      </c>
      <c r="C15" s="1">
        <f t="shared" si="21"/>
        <v>8.5370370370370363</v>
      </c>
      <c r="D15" s="1">
        <f t="shared" si="22"/>
        <v>-0.11816578483245113</v>
      </c>
      <c r="E15" s="1">
        <f t="shared" si="23"/>
        <v>-6.8079701016208624E-2</v>
      </c>
      <c r="F15" s="1"/>
      <c r="G15">
        <v>1963.8773972602739</v>
      </c>
      <c r="H15" s="1">
        <v>8.5</v>
      </c>
      <c r="I15" s="1">
        <f t="shared" si="24"/>
        <v>8.4365079365079385</v>
      </c>
      <c r="J15" s="1">
        <f t="shared" si="25"/>
        <v>3.4727471235407328E-2</v>
      </c>
      <c r="K15" s="1"/>
      <c r="L15">
        <v>1963.8773972602739</v>
      </c>
      <c r="M15" s="1">
        <v>8.5555555555555554</v>
      </c>
      <c r="N15" s="1">
        <f t="shared" si="26"/>
        <v>8.6137566137566122</v>
      </c>
      <c r="O15" s="1">
        <f t="shared" si="27"/>
        <v>0.12703661711598199</v>
      </c>
      <c r="P15" s="1"/>
      <c r="Q15">
        <v>1963.8773972602739</v>
      </c>
      <c r="R15" s="1">
        <v>9</v>
      </c>
      <c r="S15" s="1">
        <f t="shared" si="28"/>
        <v>9.0105820105820129</v>
      </c>
      <c r="T15" s="1">
        <f t="shared" si="29"/>
        <v>0.32052574116066129</v>
      </c>
      <c r="V15">
        <v>1963.8773972602739</v>
      </c>
      <c r="W15">
        <v>10</v>
      </c>
      <c r="X15" s="1">
        <f t="shared" si="30"/>
        <v>9.9999999999999982</v>
      </c>
      <c r="Y15" s="1">
        <f t="shared" si="31"/>
        <v>0.3060174687158827</v>
      </c>
      <c r="AA15">
        <v>1963.8773972602739</v>
      </c>
      <c r="AB15">
        <v>11.555555555555554</v>
      </c>
      <c r="AC15" s="1">
        <f t="shared" si="32"/>
        <v>11.071428571428573</v>
      </c>
      <c r="AD15" s="1">
        <f t="shared" si="33"/>
        <v>-0.74228395061728414</v>
      </c>
      <c r="AE15" s="1">
        <f t="shared" si="34"/>
        <v>-0.57794784580498881</v>
      </c>
      <c r="AF15" s="1"/>
      <c r="AG15">
        <v>1963.875</v>
      </c>
      <c r="AH15">
        <v>12.5</v>
      </c>
      <c r="AI15" s="1">
        <f>(-2*AH12+3*AH13+6*AH14+7*AH15+6*AH16+3*AH17-2*AH21)/21</f>
        <v>12.457671957671963</v>
      </c>
      <c r="AJ15" s="1">
        <f>(22*AI12-67*AI13-58*AI14+58*AI16+67*AI17-22*AI21)/252</f>
        <v>-1.7452758881330319</v>
      </c>
      <c r="AM15" s="1">
        <v>11.888888888888889</v>
      </c>
      <c r="AN15" s="1">
        <f t="shared" si="19"/>
        <v>11.599730123220057</v>
      </c>
      <c r="AO15" s="1">
        <f t="shared" si="20"/>
        <v>-3.3817261348155165</v>
      </c>
      <c r="AQ15">
        <v>1963.8773972602739</v>
      </c>
      <c r="AR15">
        <f t="shared" si="2"/>
        <v>-6.2088687326782271E-2</v>
      </c>
      <c r="AS15">
        <f t="shared" si="3"/>
        <v>-3.0417233560090781E-2</v>
      </c>
      <c r="AT15">
        <f t="shared" si="4"/>
        <v>8.5440161249684801E-2</v>
      </c>
      <c r="AU15">
        <f t="shared" si="5"/>
        <v>0.37775963718820788</v>
      </c>
      <c r="AV15">
        <f t="shared" si="6"/>
        <v>0.65684756865709293</v>
      </c>
      <c r="AW15">
        <f t="shared" si="7"/>
        <v>0.12975913328294311</v>
      </c>
      <c r="AX15">
        <f t="shared" si="8"/>
        <v>-1.4619324766943822</v>
      </c>
      <c r="AY15">
        <f t="shared" si="11"/>
        <v>-4.5460667116461337</v>
      </c>
      <c r="AZ15">
        <f t="shared" si="14"/>
        <v>-2.2640463945578144</v>
      </c>
    </row>
    <row r="16" spans="1:52" x14ac:dyDescent="0.2">
      <c r="A16">
        <v>1964</v>
      </c>
      <c r="B16" s="1">
        <v>8.3333333333333339</v>
      </c>
      <c r="C16" s="1">
        <f t="shared" si="21"/>
        <v>8.4656084656084651</v>
      </c>
      <c r="D16" s="1">
        <f t="shared" si="22"/>
        <v>5.2910052910052609E-2</v>
      </c>
      <c r="E16" s="1">
        <f t="shared" si="23"/>
        <v>1.0582010582010207E-2</v>
      </c>
      <c r="F16" s="1"/>
      <c r="G16">
        <v>1963.9609589041097</v>
      </c>
      <c r="H16" s="1">
        <v>8.4444444444444464</v>
      </c>
      <c r="I16" s="1">
        <f t="shared" si="24"/>
        <v>8.4814814814814827</v>
      </c>
      <c r="J16" s="1">
        <f t="shared" si="25"/>
        <v>9.8146048542872788E-2</v>
      </c>
      <c r="K16" s="1"/>
      <c r="L16">
        <v>1963.9609589041097</v>
      </c>
      <c r="M16" s="1">
        <v>8.6111111111111107</v>
      </c>
      <c r="N16" s="1">
        <f t="shared" si="26"/>
        <v>8.7195767195767182</v>
      </c>
      <c r="O16" s="1">
        <f t="shared" si="27"/>
        <v>0.16522843705383317</v>
      </c>
      <c r="P16" s="1"/>
      <c r="Q16">
        <v>1963.9609589041097</v>
      </c>
      <c r="R16" s="1">
        <v>9.2222222222222214</v>
      </c>
      <c r="S16" s="1">
        <f t="shared" si="28"/>
        <v>9.2566137566137545</v>
      </c>
      <c r="T16" s="1">
        <f t="shared" si="29"/>
        <v>0.21700470311581266</v>
      </c>
      <c r="V16">
        <v>1963.9609589041097</v>
      </c>
      <c r="W16">
        <v>10.055555555555555</v>
      </c>
      <c r="X16" s="1">
        <f t="shared" si="30"/>
        <v>10.129629629629632</v>
      </c>
      <c r="Y16" s="1">
        <f t="shared" si="31"/>
        <v>2.3725539598557594E-3</v>
      </c>
      <c r="AA16">
        <v>1963.9609589041097</v>
      </c>
      <c r="AB16">
        <v>9.7777777777777786</v>
      </c>
      <c r="AC16" s="1">
        <f t="shared" si="32"/>
        <v>10.156084656084655</v>
      </c>
      <c r="AD16" s="1">
        <f t="shared" si="33"/>
        <v>-1.2784391534391524</v>
      </c>
      <c r="AE16" s="1">
        <f t="shared" si="34"/>
        <v>-1.2199966406315601</v>
      </c>
      <c r="AF16" s="1"/>
      <c r="AG16">
        <v>1963.9583333333333</v>
      </c>
      <c r="AH16">
        <v>10.277777777777779</v>
      </c>
      <c r="AI16" s="1">
        <f>(-2*AH13+3*AH14+6*AH15+7*AH16+6*AH17+3*AH21-2*AH22)/21</f>
        <v>10.026455026455027</v>
      </c>
      <c r="AJ16" s="1">
        <f>(22*AI13-67*AI14-58*AI15+58*AI17+67*AI21-22*AI22)/252</f>
        <v>-2.239491475602589</v>
      </c>
      <c r="AM16" s="1">
        <v>7.7222222222222223</v>
      </c>
      <c r="AN16" s="1">
        <f t="shared" si="19"/>
        <v>8.0493767976989457</v>
      </c>
      <c r="AO16" s="1">
        <f t="shared" si="20"/>
        <v>-3.6832577052695323</v>
      </c>
      <c r="AQ16">
        <v>1963.9609589041097</v>
      </c>
      <c r="AR16">
        <f t="shared" si="2"/>
        <v>9.6507936507933094E-3</v>
      </c>
      <c r="AS16">
        <f t="shared" si="3"/>
        <v>9.9159989921893288E-2</v>
      </c>
      <c r="AT16">
        <f t="shared" si="4"/>
        <v>0.24984832451498915</v>
      </c>
      <c r="AU16">
        <f t="shared" si="5"/>
        <v>0.44775661375661024</v>
      </c>
      <c r="AV16">
        <f t="shared" si="6"/>
        <v>0.44992038296799869</v>
      </c>
      <c r="AW16">
        <f t="shared" si="7"/>
        <v>-0.66271655328798407</v>
      </c>
      <c r="AX16">
        <f t="shared" si="8"/>
        <v>-2.7051327790375455</v>
      </c>
      <c r="AY16">
        <f t="shared" si="11"/>
        <v>-6.0642638062433587</v>
      </c>
      <c r="AZ16">
        <f t="shared" si="14"/>
        <v>-2.0034539410430789</v>
      </c>
    </row>
    <row r="17" spans="1:52" x14ac:dyDescent="0.2">
      <c r="A17">
        <v>1964.0833333333333</v>
      </c>
      <c r="B17" s="1">
        <v>8.6666666666666661</v>
      </c>
      <c r="C17" s="1">
        <f t="shared" si="21"/>
        <v>8.5238095238095237</v>
      </c>
      <c r="D17" s="1">
        <f t="shared" si="22"/>
        <v>9.8765432098765191E-2</v>
      </c>
      <c r="E17" s="1">
        <f t="shared" si="23"/>
        <v>7.8273284622490849E-2</v>
      </c>
      <c r="F17" s="1"/>
      <c r="G17">
        <v>1964.0417808219179</v>
      </c>
      <c r="H17" s="1">
        <v>8.6111111111111107</v>
      </c>
      <c r="I17" s="1">
        <f t="shared" si="24"/>
        <v>8.6296296296296298</v>
      </c>
      <c r="J17" s="1">
        <f t="shared" si="25"/>
        <v>0.13121483161165601</v>
      </c>
      <c r="K17" s="1"/>
      <c r="L17">
        <v>1964.0417808219179</v>
      </c>
      <c r="M17" s="1">
        <v>9.0555555555555536</v>
      </c>
      <c r="N17" s="1">
        <f t="shared" si="26"/>
        <v>8.8994708994708986</v>
      </c>
      <c r="O17" s="1">
        <f t="shared" si="27"/>
        <v>0.14188082640463637</v>
      </c>
      <c r="P17" s="1"/>
      <c r="Q17">
        <v>1964.0417808219179</v>
      </c>
      <c r="R17" s="1">
        <v>9.5555555555555571</v>
      </c>
      <c r="S17" s="1">
        <f t="shared" si="28"/>
        <v>9.4074074074074066</v>
      </c>
      <c r="T17" s="1">
        <f t="shared" si="29"/>
        <v>5.7319223985889234E-2</v>
      </c>
      <c r="V17">
        <v>1964.0417808219179</v>
      </c>
      <c r="W17">
        <v>10.166666666666664</v>
      </c>
      <c r="X17" s="1">
        <f t="shared" si="30"/>
        <v>9.9947089947089953</v>
      </c>
      <c r="Y17" s="1">
        <f t="shared" si="31"/>
        <v>-0.30151381540270367</v>
      </c>
      <c r="AA17">
        <v>1964.0417808219179</v>
      </c>
      <c r="AB17">
        <v>8.7222222222222232</v>
      </c>
      <c r="AC17" s="1">
        <f t="shared" si="32"/>
        <v>8.8042328042328055</v>
      </c>
      <c r="AD17" s="1">
        <f t="shared" si="33"/>
        <v>-1.4107142857142858</v>
      </c>
      <c r="AE17" s="1">
        <f t="shared" si="34"/>
        <v>-1.4809670781892996</v>
      </c>
      <c r="AF17" s="1"/>
      <c r="AG17">
        <v>1964.0416666666667</v>
      </c>
      <c r="AH17">
        <v>8.5555555555555554</v>
      </c>
      <c r="AI17" s="1">
        <f>(-2*AH14+3*AH15+6*AH16+7*AH17+6*AH21+3*AH22-2*AH23)/21</f>
        <v>7.9391534391534391</v>
      </c>
      <c r="AJ17" s="1">
        <f>(22*AI14-67*AI15-58*AI16+58*AI21+67*AI22-22*AI23)/252</f>
        <v>-1.5731082556479403</v>
      </c>
      <c r="AM17" s="1">
        <v>4.5275913497389988</v>
      </c>
      <c r="AN17" s="1">
        <f t="shared" si="19"/>
        <v>4.62744575831824</v>
      </c>
      <c r="AO17" s="1">
        <f t="shared" si="20"/>
        <v>-3.2113577513199338</v>
      </c>
      <c r="AQ17">
        <v>1964.0417808219179</v>
      </c>
      <c r="AR17">
        <f t="shared" si="2"/>
        <v>7.138523557571165E-2</v>
      </c>
      <c r="AS17">
        <f t="shared" si="3"/>
        <v>0.19105316200554195</v>
      </c>
      <c r="AT17">
        <f t="shared" si="4"/>
        <v>0.32044847568657037</v>
      </c>
      <c r="AU17">
        <f t="shared" si="5"/>
        <v>0.37272360796170134</v>
      </c>
      <c r="AV17">
        <f t="shared" si="6"/>
        <v>9.7743008314435581E-2</v>
      </c>
      <c r="AW17">
        <f t="shared" si="7"/>
        <v>-1.2528989669942057</v>
      </c>
      <c r="AX17">
        <f t="shared" si="8"/>
        <v>-2.6875736961451278</v>
      </c>
      <c r="AY17">
        <f t="shared" si="11"/>
        <v>-5.6163319653489072</v>
      </c>
      <c r="AZ17">
        <f t="shared" si="14"/>
        <v>-1.5013662312925147</v>
      </c>
    </row>
    <row r="18" spans="1:52" x14ac:dyDescent="0.2">
      <c r="A18">
        <v>1964.1666666666667</v>
      </c>
      <c r="B18" s="1">
        <v>8.6111111111111107</v>
      </c>
      <c r="C18" s="1">
        <f t="shared" si="21"/>
        <v>8.6640211640211628</v>
      </c>
      <c r="D18" s="1">
        <f t="shared" si="22"/>
        <v>0.14594356261022959</v>
      </c>
      <c r="E18" s="1">
        <f t="shared" si="23"/>
        <v>0.10333207357016923</v>
      </c>
      <c r="F18" s="1"/>
      <c r="G18">
        <v>1964.1253424657534</v>
      </c>
      <c r="H18" s="1">
        <v>8.7777777777777768</v>
      </c>
      <c r="I18" s="1">
        <f t="shared" si="24"/>
        <v>8.7698412698412689</v>
      </c>
      <c r="J18" s="1">
        <f t="shared" si="25"/>
        <v>0.11632863021751988</v>
      </c>
      <c r="K18" s="1"/>
      <c r="L18">
        <v>1964.1253424657534</v>
      </c>
      <c r="M18" s="1">
        <v>9</v>
      </c>
      <c r="N18" s="1">
        <f t="shared" si="26"/>
        <v>9.0449735449735424</v>
      </c>
      <c r="O18" s="1">
        <f t="shared" si="27"/>
        <v>6.7922230620643814E-2</v>
      </c>
      <c r="P18" s="1"/>
      <c r="Q18">
        <v>1964.1253424657534</v>
      </c>
      <c r="R18" s="1">
        <v>9.3333333333333321</v>
      </c>
      <c r="S18" s="1">
        <f t="shared" si="28"/>
        <v>9.4047619047619015</v>
      </c>
      <c r="T18" s="1">
        <f t="shared" si="29"/>
        <v>-9.2886537330981025E-2</v>
      </c>
      <c r="V18">
        <v>1964.1253424657534</v>
      </c>
      <c r="W18">
        <v>9.5555555555555571</v>
      </c>
      <c r="X18" s="1">
        <f t="shared" si="30"/>
        <v>9.5846560846560838</v>
      </c>
      <c r="Y18" s="1">
        <f t="shared" si="31"/>
        <v>-0.55124086671705774</v>
      </c>
      <c r="AA18">
        <v>1964.1253424657534</v>
      </c>
      <c r="AB18">
        <v>7.5555555555555554</v>
      </c>
      <c r="AC18" s="1">
        <f t="shared" si="32"/>
        <v>7.2195767195767209</v>
      </c>
      <c r="AD18" s="1">
        <f t="shared" si="33"/>
        <v>-1.3287037037037046</v>
      </c>
      <c r="AE18" s="1">
        <f t="shared" si="34"/>
        <v>-1.313366087175611</v>
      </c>
      <c r="AF18" s="1"/>
      <c r="AG18">
        <v>1964.1253424657534</v>
      </c>
      <c r="AH18">
        <f>AH6+0.888</f>
        <v>6.7213333333333329</v>
      </c>
      <c r="AI18" s="1">
        <f t="shared" ref="AI18:AI20" si="35">(-2*AH15+3*AH16+6*AH17+7*AH18+6*AH22+3*AH23-2*AH24)/21</f>
        <v>7.6108148148148143</v>
      </c>
      <c r="AJ18" s="1">
        <f t="shared" ref="AJ18:AJ20" si="36">(22*AI15-67*AI16-58*AI17+58*AI22+67*AI23-22*AI24)/252</f>
        <v>8.6199294532627438E-2</v>
      </c>
      <c r="AM18" s="1">
        <v>2.1886651752423543</v>
      </c>
      <c r="AN18" s="1">
        <f t="shared" si="19"/>
        <v>1.7861404069457743</v>
      </c>
      <c r="AO18" s="1">
        <f t="shared" si="20"/>
        <v>-1.8145297476020825</v>
      </c>
      <c r="AQ18">
        <v>1964.1253424657534</v>
      </c>
      <c r="AR18">
        <f t="shared" si="2"/>
        <v>9.4238851095994336E-2</v>
      </c>
      <c r="AS18">
        <f t="shared" si="3"/>
        <v>0.20033056185437248</v>
      </c>
      <c r="AT18">
        <f t="shared" si="4"/>
        <v>0.26227563618039967</v>
      </c>
      <c r="AU18">
        <f t="shared" si="5"/>
        <v>0.17756311413454495</v>
      </c>
      <c r="AV18">
        <f t="shared" si="6"/>
        <v>-0.32516855631141173</v>
      </c>
      <c r="AW18">
        <f t="shared" si="7"/>
        <v>-1.522958427815569</v>
      </c>
      <c r="AX18">
        <f t="shared" ref="AX18:AX33" si="37">($E18+$J18+$O18+$T18+$Y18+$AE18+$AJ18)*160*0.0057</f>
        <v>-1.4443446712018126</v>
      </c>
      <c r="AY18">
        <f t="shared" si="11"/>
        <v>-3.0991958010149117</v>
      </c>
      <c r="AZ18">
        <f t="shared" si="14"/>
        <v>-0.97489751473922381</v>
      </c>
    </row>
    <row r="19" spans="1:52" x14ac:dyDescent="0.2">
      <c r="A19">
        <v>1964.25</v>
      </c>
      <c r="B19" s="1">
        <v>8.7222222222222232</v>
      </c>
      <c r="C19" s="1">
        <f t="shared" si="21"/>
        <v>8.7222222222222232</v>
      </c>
      <c r="D19" s="1">
        <f t="shared" si="22"/>
        <v>-3.9682539682534042E-3</v>
      </c>
      <c r="E19" s="1">
        <f t="shared" si="23"/>
        <v>8.8225413622239901E-2</v>
      </c>
      <c r="F19" s="1"/>
      <c r="G19">
        <v>1964.208904109589</v>
      </c>
      <c r="H19" s="1">
        <v>8.8888888888888893</v>
      </c>
      <c r="I19" s="1">
        <f t="shared" si="24"/>
        <v>8.8306878306878307</v>
      </c>
      <c r="J19" s="1">
        <f t="shared" si="25"/>
        <v>7.5354833291341836E-2</v>
      </c>
      <c r="K19" s="1"/>
      <c r="L19">
        <v>1964.208904109589</v>
      </c>
      <c r="M19" s="1">
        <v>9.0555555555555536</v>
      </c>
      <c r="N19" s="1">
        <f t="shared" si="26"/>
        <v>9.0238095238095237</v>
      </c>
      <c r="O19" s="1">
        <f t="shared" si="27"/>
        <v>-2.3704543545813337E-2</v>
      </c>
      <c r="P19" s="1"/>
      <c r="Q19">
        <v>1964.208904109589</v>
      </c>
      <c r="R19" s="1">
        <v>9.2222222222222214</v>
      </c>
      <c r="S19" s="1">
        <f t="shared" si="28"/>
        <v>9.2169312169312168</v>
      </c>
      <c r="T19" s="1">
        <f t="shared" si="29"/>
        <v>-0.19912656420592895</v>
      </c>
      <c r="V19">
        <v>1964.208904109589</v>
      </c>
      <c r="W19">
        <v>8.9444444444444446</v>
      </c>
      <c r="X19" s="1">
        <f t="shared" si="30"/>
        <v>8.9285714285714288</v>
      </c>
      <c r="Y19" s="1">
        <f t="shared" si="31"/>
        <v>-0.63962375073486177</v>
      </c>
      <c r="AA19">
        <v>1964.208904109589</v>
      </c>
      <c r="AB19">
        <v>6.1666666666666679</v>
      </c>
      <c r="AC19" s="1">
        <f t="shared" si="32"/>
        <v>6.2433862433862437</v>
      </c>
      <c r="AD19" s="1">
        <f t="shared" si="33"/>
        <v>-0.94598765432098819</v>
      </c>
      <c r="AE19" s="1">
        <f t="shared" si="34"/>
        <v>-0.77864911396657532</v>
      </c>
      <c r="AF19" s="1"/>
      <c r="AG19">
        <v>1964.208904109589</v>
      </c>
      <c r="AH19">
        <f t="shared" ref="AH19:AH20" si="38">AH7+0.888</f>
        <v>5.0546666666666669</v>
      </c>
      <c r="AI19" s="1">
        <f t="shared" si="35"/>
        <v>7.4703492063492059</v>
      </c>
      <c r="AJ19" s="1">
        <f t="shared" si="36"/>
        <v>1.6413191400016789</v>
      </c>
      <c r="AM19" s="1">
        <v>0.81953765846383042</v>
      </c>
      <c r="AN19" s="1">
        <f t="shared" si="19"/>
        <v>0.99451368914455907</v>
      </c>
      <c r="AO19" s="1">
        <f t="shared" si="20"/>
        <v>0.37182600275175121</v>
      </c>
      <c r="AQ19">
        <v>1964.208904109589</v>
      </c>
      <c r="AR19">
        <f t="shared" si="2"/>
        <v>8.0461577223482794E-2</v>
      </c>
      <c r="AS19">
        <f t="shared" si="3"/>
        <v>0.14918518518518656</v>
      </c>
      <c r="AT19">
        <f t="shared" si="4"/>
        <v>0.12756664147140481</v>
      </c>
      <c r="AU19">
        <f t="shared" si="5"/>
        <v>-5.4036785084402413E-2</v>
      </c>
      <c r="AV19">
        <f t="shared" si="6"/>
        <v>-0.63737364575459643</v>
      </c>
      <c r="AW19">
        <f t="shared" si="7"/>
        <v>-1.3475016376921132</v>
      </c>
      <c r="AX19">
        <f t="shared" si="37"/>
        <v>0.14938141798941809</v>
      </c>
      <c r="AY19">
        <f t="shared" ref="AY19:AY34" si="39">($E19+$J19+$O19+$T19+$Y19+$AE19+$AJ19+$AO19)*160*0.0057</f>
        <v>0.4884867324990152</v>
      </c>
      <c r="AZ19">
        <f t="shared" si="14"/>
        <v>-0.58283884807255348</v>
      </c>
    </row>
    <row r="20" spans="1:52" x14ac:dyDescent="0.2">
      <c r="A20">
        <v>1964.3333333333333</v>
      </c>
      <c r="B20" s="1">
        <v>8.8888888888888893</v>
      </c>
      <c r="C20" s="1">
        <f t="shared" si="21"/>
        <v>8.7962962962962976</v>
      </c>
      <c r="D20" s="1">
        <f t="shared" si="22"/>
        <v>0.10559964726631349</v>
      </c>
      <c r="E20" s="1">
        <f t="shared" si="23"/>
        <v>7.1103132611068556E-2</v>
      </c>
      <c r="F20" s="1"/>
      <c r="G20">
        <v>1964.2924657534247</v>
      </c>
      <c r="H20" s="1">
        <v>8.9444444444444446</v>
      </c>
      <c r="I20" s="1">
        <f t="shared" si="24"/>
        <v>8.9074074074074101</v>
      </c>
      <c r="J20" s="1">
        <f t="shared" si="25"/>
        <v>3.9819014025363163E-2</v>
      </c>
      <c r="K20" s="1"/>
      <c r="L20">
        <v>1964.2924657534247</v>
      </c>
      <c r="M20" s="1">
        <v>9</v>
      </c>
      <c r="N20" s="1">
        <f t="shared" si="26"/>
        <v>8.9629629629629619</v>
      </c>
      <c r="O20" s="1">
        <f t="shared" si="27"/>
        <v>-7.7370454354580592E-2</v>
      </c>
      <c r="P20" s="1"/>
      <c r="Q20">
        <v>1964.2924657534247</v>
      </c>
      <c r="R20" s="1">
        <v>9.0555555555555536</v>
      </c>
      <c r="S20" s="1">
        <f t="shared" si="28"/>
        <v>9.0026455026455015</v>
      </c>
      <c r="T20" s="1">
        <f t="shared" si="29"/>
        <v>-0.22701982027378761</v>
      </c>
      <c r="V20">
        <v>1964.2924657534247</v>
      </c>
      <c r="W20">
        <v>8.3333333333333339</v>
      </c>
      <c r="X20" s="1">
        <f t="shared" si="30"/>
        <v>8.306878306878307</v>
      </c>
      <c r="Y20" s="1">
        <f t="shared" si="31"/>
        <v>-0.51626144284874387</v>
      </c>
      <c r="AA20">
        <v>1964.2924657534247</v>
      </c>
      <c r="AB20">
        <v>5.2777777777777777</v>
      </c>
      <c r="AC20" s="1">
        <f t="shared" si="32"/>
        <v>5.8121693121693117</v>
      </c>
      <c r="AD20" s="1">
        <f t="shared" si="33"/>
        <v>-6.1728395061727897E-3</v>
      </c>
      <c r="AE20" s="1">
        <f t="shared" si="34"/>
        <v>-1.1736793482825305E-2</v>
      </c>
      <c r="AF20" s="1"/>
      <c r="AG20">
        <v>1964.2924657534247</v>
      </c>
      <c r="AH20">
        <f t="shared" si="38"/>
        <v>4.3324444444444463</v>
      </c>
      <c r="AI20" s="1">
        <f t="shared" si="35"/>
        <v>7.5284232804232802</v>
      </c>
      <c r="AJ20" s="1">
        <f t="shared" si="36"/>
        <v>2.4516730494667018</v>
      </c>
      <c r="AM20" s="1">
        <v>1.275913497390005</v>
      </c>
      <c r="AN20" s="1">
        <f t="shared" si="19"/>
        <v>2.6335179858669768</v>
      </c>
      <c r="AO20" s="1">
        <f t="shared" si="20"/>
        <v>2.7742038691356892</v>
      </c>
      <c r="AQ20">
        <v>1964.2924657534247</v>
      </c>
      <c r="AR20">
        <f t="shared" si="2"/>
        <v>6.4846056941294528E-2</v>
      </c>
      <c r="AS20">
        <f t="shared" si="3"/>
        <v>0.10116099773242573</v>
      </c>
      <c r="AT20">
        <f t="shared" si="4"/>
        <v>3.0599143361048221E-2</v>
      </c>
      <c r="AU20">
        <f t="shared" si="5"/>
        <v>-0.17644293272864608</v>
      </c>
      <c r="AV20">
        <f t="shared" si="6"/>
        <v>-0.64727336860670048</v>
      </c>
      <c r="AW20">
        <f t="shared" si="7"/>
        <v>-0.65797732426303712</v>
      </c>
      <c r="AX20">
        <f t="shared" si="37"/>
        <v>1.577948496850595</v>
      </c>
      <c r="AY20">
        <f t="shared" si="39"/>
        <v>4.1080224255023436</v>
      </c>
      <c r="AZ20">
        <f t="shared" ref="AZ20:AZ35" si="40">AS20*2.628+AZ19</f>
        <v>-0.31698774603173863</v>
      </c>
    </row>
    <row r="21" spans="1:52" x14ac:dyDescent="0.2">
      <c r="A21">
        <v>1964.4166666666667</v>
      </c>
      <c r="B21" s="1">
        <v>8.6666666666666661</v>
      </c>
      <c r="C21" s="1">
        <f t="shared" si="21"/>
        <v>8.8835978835978846</v>
      </c>
      <c r="D21" s="1">
        <f t="shared" si="22"/>
        <v>6.6137566137566439E-2</v>
      </c>
      <c r="E21" s="1">
        <f t="shared" si="23"/>
        <v>4.5277987738304527E-2</v>
      </c>
      <c r="F21" s="1"/>
      <c r="G21">
        <v>1964.3760273972603</v>
      </c>
      <c r="H21" s="1">
        <v>8.7222222222222232</v>
      </c>
      <c r="I21" s="1">
        <f t="shared" si="24"/>
        <v>8.9312169312169303</v>
      </c>
      <c r="J21" s="1">
        <f t="shared" si="25"/>
        <v>-2.9709414630052569E-3</v>
      </c>
      <c r="K21" s="1"/>
      <c r="L21">
        <v>1964.3760273972603</v>
      </c>
      <c r="M21" s="1">
        <v>8.7222222222222232</v>
      </c>
      <c r="N21" s="1">
        <f t="shared" si="26"/>
        <v>8.9047619047619051</v>
      </c>
      <c r="O21" s="1">
        <f t="shared" si="27"/>
        <v>-9.4681699840429637E-2</v>
      </c>
      <c r="P21" s="1"/>
      <c r="Q21">
        <v>1964.3760273972603</v>
      </c>
      <c r="R21" s="1">
        <v>8.6666666666666661</v>
      </c>
      <c r="S21" s="1">
        <f t="shared" si="28"/>
        <v>8.7989417989417973</v>
      </c>
      <c r="T21" s="1">
        <f t="shared" si="29"/>
        <v>-0.20089023263626374</v>
      </c>
      <c r="V21">
        <v>1964.3760273972603</v>
      </c>
      <c r="W21">
        <v>7.7222222222222223</v>
      </c>
      <c r="X21" s="1">
        <f t="shared" si="30"/>
        <v>7.9523809523809526</v>
      </c>
      <c r="Y21" s="1">
        <f t="shared" si="31"/>
        <v>-0.23968044007726597</v>
      </c>
      <c r="AA21">
        <v>1964.375</v>
      </c>
      <c r="AB21">
        <v>6.3333333333333321</v>
      </c>
      <c r="AC21" s="1">
        <f t="shared" si="32"/>
        <v>6.1349206349206344</v>
      </c>
      <c r="AD21" s="1">
        <f t="shared" si="33"/>
        <v>0.88514109347442638</v>
      </c>
      <c r="AE21" s="1">
        <f t="shared" si="34"/>
        <v>0.73065213739816881</v>
      </c>
      <c r="AF21" s="1"/>
      <c r="AG21">
        <v>1964.375</v>
      </c>
      <c r="AH21">
        <v>5.1666666666666652</v>
      </c>
      <c r="AI21" s="1">
        <f>(-2*AH15+3*AH16+6*AH17+7*AH21+6*AH22+3*AH23-2*AH24)/21</f>
        <v>7.0925925925925908</v>
      </c>
      <c r="AJ21" s="1">
        <f>(22*AI15-67*AI16-58*AI17+58*AI22+67*AI23-22*AI24)/252</f>
        <v>8.6199294532627438E-2</v>
      </c>
      <c r="AM21" s="1">
        <v>6.5555555555555536</v>
      </c>
      <c r="AN21" s="1">
        <f t="shared" ref="AN21:AN36" si="41">(-2*AM18+3*AM19+6*AM20+7*AM21+6*AM22+3*AM23-2*AM24)/21</f>
        <v>6.3128617591704828</v>
      </c>
      <c r="AO21" s="1">
        <f t="shared" ref="AO21:AO36" si="42">(22*AN18-67*AN19-58*AN20+58*AN22+67*AN23-22*AN24)/252</f>
        <v>4.4700355326487236</v>
      </c>
      <c r="AQ21">
        <v>1964.3760273972603</v>
      </c>
      <c r="AR21">
        <f t="shared" si="2"/>
        <v>4.1293524817333727E-2</v>
      </c>
      <c r="AS21">
        <f t="shared" si="3"/>
        <v>3.8584026203072934E-2</v>
      </c>
      <c r="AT21">
        <f t="shared" si="4"/>
        <v>-4.7765684051398902E-2</v>
      </c>
      <c r="AU21">
        <f t="shared" si="5"/>
        <v>-0.23097757621567144</v>
      </c>
      <c r="AV21">
        <f t="shared" si="6"/>
        <v>-0.44956613756613795</v>
      </c>
      <c r="AW21">
        <f t="shared" si="7"/>
        <v>0.21678861174099198</v>
      </c>
      <c r="AX21">
        <f t="shared" si="37"/>
        <v>0.2954023683547482</v>
      </c>
      <c r="AY21">
        <f t="shared" si="39"/>
        <v>4.3720747741303834</v>
      </c>
      <c r="AZ21">
        <f t="shared" si="40"/>
        <v>-0.21558892517006295</v>
      </c>
    </row>
    <row r="22" spans="1:52" x14ac:dyDescent="0.2">
      <c r="A22">
        <v>1964.5</v>
      </c>
      <c r="B22" s="1">
        <v>9.1111111111111107</v>
      </c>
      <c r="C22" s="1">
        <f t="shared" ref="C22:C37" si="43">(-2*B19+3*B20+6*B21+7*B22+6*B23+3*B24-2*B25)/21</f>
        <v>8.8994708994708986</v>
      </c>
      <c r="D22" s="1">
        <f t="shared" ref="D22:D37" si="44">(22*B19-67*B20-58*B21+58*B23+67*B24-22*B25)/252</f>
        <v>8.8183421516757361E-3</v>
      </c>
      <c r="E22" s="1">
        <f t="shared" ref="E22:E37" si="45">(22*C19-67*C20-58*C21+58*C23+67*C24-22*C25)/252</f>
        <v>-7.4745947761825967E-3</v>
      </c>
      <c r="F22" s="1"/>
      <c r="G22">
        <v>1964.4595890410958</v>
      </c>
      <c r="H22" s="1">
        <v>9.1111111111111107</v>
      </c>
      <c r="I22" s="1">
        <f t="shared" ref="I22:I37" si="46">(-2*H19+3*H20+6*H21+7*H22+6*H23+3*H24-2*H25)/21</f>
        <v>8.8994708994709004</v>
      </c>
      <c r="J22" s="1">
        <f t="shared" ref="J22:J37" si="47">(22*I19-67*I20-58*I21+58*I23+67*I24-22*I25)/252</f>
        <v>-4.8164944990342441E-2</v>
      </c>
      <c r="K22" s="1"/>
      <c r="L22">
        <v>1964.4595890410958</v>
      </c>
      <c r="M22" s="1">
        <v>9</v>
      </c>
      <c r="N22" s="1">
        <f t="shared" ref="N22:N37" si="48">(-2*M19+3*M20+6*M21+7*M22+6*M23+3*M24-2*M25)/21</f>
        <v>8.7910052910052912</v>
      </c>
      <c r="O22" s="1">
        <f t="shared" ref="O22:O37" si="49">(22*N19-67*N20-58*N21+58*N23+67*N24-22*N25)/252</f>
        <v>-9.8943898547072459E-2</v>
      </c>
      <c r="P22" s="1"/>
      <c r="Q22">
        <v>1964.4595890410958</v>
      </c>
      <c r="R22" s="1">
        <v>8.7777777777777768</v>
      </c>
      <c r="S22" s="1">
        <f t="shared" ref="S22:S37" si="50">(-2*R19+3*R20+6*R21+7*R22+6*R23+3*R24-2*R25)/21</f>
        <v>8.6243386243386251</v>
      </c>
      <c r="T22" s="1">
        <f t="shared" ref="T22:T37" si="51">(22*S19-67*S20-58*S21+58*S23+67*S24-22*S25)/252</f>
        <v>-0.13455320399764792</v>
      </c>
      <c r="V22">
        <v>1964.4595890410958</v>
      </c>
      <c r="W22">
        <v>8</v>
      </c>
      <c r="X22" s="1">
        <f t="shared" ref="X22:X37" si="52">(-2*W19+3*W20+6*W21+7*W22+6*W23+3*W24-2*W25)/21</f>
        <v>7.8677248677248679</v>
      </c>
      <c r="Y22" s="1">
        <f t="shared" ref="Y22:Y37" si="53">(22*X19-67*X20-58*X21+58*X23+67*X24-22*X25)/252</f>
        <v>9.5406063660031279E-2</v>
      </c>
      <c r="AA22">
        <v>1964.4583333333333</v>
      </c>
      <c r="AB22">
        <v>7.3333333333333348</v>
      </c>
      <c r="AC22" s="1">
        <f t="shared" ref="AC22:AC37" si="54">(-2*AB19+3*AB20+6*AB21+7*AB22+6*AB23+3*AB24-2*AB25)/21</f>
        <v>7.2354497354497358</v>
      </c>
      <c r="AD22" s="1">
        <f t="shared" ref="AD22:AD37" si="55">(22*AB19-67*AB20-58*AB21+58*AB23+67*AB24-22*AB25)/252</f>
        <v>1.3503086419753096</v>
      </c>
      <c r="AE22" s="1">
        <f t="shared" ref="AE22:AE37" si="56">(22*AC19-67*AC20-58*AC21+58*AC23+67*AC24-22*AC25)/252</f>
        <v>1.2902914252120601</v>
      </c>
      <c r="AF22" s="1"/>
      <c r="AG22">
        <v>1964.4583333333333</v>
      </c>
      <c r="AH22">
        <v>8.3333333333333339</v>
      </c>
      <c r="AI22" s="1">
        <f>(-2*AH16+3*AH17+6*AH21+7*AH22+6*AH23+3*AH24-2*AH25)/21</f>
        <v>8.1190476190476186</v>
      </c>
      <c r="AJ22" s="1">
        <f>(22*AI16-67*AI17-58*AI21+58*AI23+67*AI24-22*AI25)/252</f>
        <v>1.7605925086083813</v>
      </c>
      <c r="AM22" s="1">
        <v>11.722222222222221</v>
      </c>
      <c r="AN22" s="1">
        <f t="shared" si="41"/>
        <v>11.157132204112068</v>
      </c>
      <c r="AO22" s="1">
        <f t="shared" si="42"/>
        <v>4.5379672749039983</v>
      </c>
      <c r="AQ22">
        <v>1964.4595890410958</v>
      </c>
      <c r="AR22">
        <f t="shared" si="2"/>
        <v>-6.8168304358785289E-3</v>
      </c>
      <c r="AS22">
        <f t="shared" si="3"/>
        <v>-5.0743260267070836E-2</v>
      </c>
      <c r="AT22">
        <f t="shared" si="4"/>
        <v>-0.14098009574200093</v>
      </c>
      <c r="AU22">
        <f t="shared" si="5"/>
        <v>-0.2636926177878558</v>
      </c>
      <c r="AV22">
        <f t="shared" si="6"/>
        <v>-0.17668228772990729</v>
      </c>
      <c r="AW22">
        <f t="shared" si="7"/>
        <v>1.0000634920634917</v>
      </c>
      <c r="AX22">
        <f t="shared" si="37"/>
        <v>2.6057238599143355</v>
      </c>
      <c r="AY22">
        <f t="shared" si="39"/>
        <v>6.7443500146267814</v>
      </c>
      <c r="AZ22">
        <f t="shared" si="40"/>
        <v>-0.34894221315192508</v>
      </c>
    </row>
    <row r="23" spans="1:52" x14ac:dyDescent="0.2">
      <c r="A23">
        <v>1964.5833333333333</v>
      </c>
      <c r="B23" s="1">
        <v>8.8333333333333339</v>
      </c>
      <c r="C23" s="1">
        <f t="shared" si="43"/>
        <v>8.8518518518518512</v>
      </c>
      <c r="D23" s="1">
        <f t="shared" si="44"/>
        <v>-5.7098765432098977E-2</v>
      </c>
      <c r="E23" s="1">
        <f t="shared" si="45"/>
        <v>-5.5870496346686414E-2</v>
      </c>
      <c r="F23" s="1"/>
      <c r="G23">
        <v>1964.5431506849316</v>
      </c>
      <c r="H23" s="1">
        <v>8.8333333333333339</v>
      </c>
      <c r="I23" s="1">
        <f t="shared" si="46"/>
        <v>8.8333333333333339</v>
      </c>
      <c r="J23" s="1">
        <f t="shared" si="47"/>
        <v>-6.7176870748298714E-2</v>
      </c>
      <c r="K23" s="1"/>
      <c r="L23">
        <v>1964.5431506849316</v>
      </c>
      <c r="M23" s="1">
        <v>8.6666666666666661</v>
      </c>
      <c r="N23" s="1">
        <f t="shared" si="48"/>
        <v>8.6984126984126995</v>
      </c>
      <c r="O23" s="1">
        <f t="shared" si="49"/>
        <v>-6.5087763500461471E-2</v>
      </c>
      <c r="P23" s="1"/>
      <c r="Q23">
        <v>1964.5431506849316</v>
      </c>
      <c r="R23" s="1">
        <v>8.4444444444444464</v>
      </c>
      <c r="S23" s="1">
        <f t="shared" si="50"/>
        <v>8.5291005291005302</v>
      </c>
      <c r="T23" s="1">
        <f t="shared" si="51"/>
        <v>-9.3432434702284423E-3</v>
      </c>
      <c r="V23">
        <v>1964.5431506849316</v>
      </c>
      <c r="W23">
        <v>8.1111111111111107</v>
      </c>
      <c r="X23" s="1">
        <f t="shared" si="52"/>
        <v>8.1058201058201043</v>
      </c>
      <c r="Y23" s="1">
        <f t="shared" si="53"/>
        <v>0.40347064751826606</v>
      </c>
      <c r="AA23">
        <v>1964.5416666666667</v>
      </c>
      <c r="AB23">
        <v>8.5555555555555554</v>
      </c>
      <c r="AC23" s="1">
        <f t="shared" si="54"/>
        <v>8.7010582010581992</v>
      </c>
      <c r="AD23" s="1">
        <f t="shared" si="55"/>
        <v>1.3622134038800704</v>
      </c>
      <c r="AE23" s="1">
        <f t="shared" si="56"/>
        <v>1.48871462165113</v>
      </c>
      <c r="AF23" s="1"/>
      <c r="AG23">
        <v>1964.5416666666667</v>
      </c>
      <c r="AH23">
        <v>10.722222222222221</v>
      </c>
      <c r="AI23" s="1">
        <f>(-2*AH17+3*AH21+6*AH22+7*AH23+6*AH24+3*AH25-2*AH26)/21</f>
        <v>10.37301587301587</v>
      </c>
      <c r="AJ23" s="1">
        <f>(22*AI17-67*AI21-58*AI22+58*AI24+67*AI25-22*AI26)/252</f>
        <v>2.4401507516586896</v>
      </c>
      <c r="AM23" s="1">
        <v>15.277777777777779</v>
      </c>
      <c r="AN23" s="1">
        <f t="shared" si="41"/>
        <v>15.410230460566035</v>
      </c>
      <c r="AO23" s="1">
        <f t="shared" si="42"/>
        <v>3.0667131961741529</v>
      </c>
      <c r="AQ23">
        <v>1964.5431506849316</v>
      </c>
      <c r="AR23">
        <f t="shared" si="2"/>
        <v>-5.0953892668178014E-2</v>
      </c>
      <c r="AS23">
        <f t="shared" si="3"/>
        <v>-0.11221919879062643</v>
      </c>
      <c r="AT23">
        <f t="shared" si="4"/>
        <v>-0.17157923910304732</v>
      </c>
      <c r="AU23">
        <f t="shared" si="5"/>
        <v>-0.18010027714789564</v>
      </c>
      <c r="AV23">
        <f t="shared" si="6"/>
        <v>0.18786495338876302</v>
      </c>
      <c r="AW23">
        <f t="shared" si="7"/>
        <v>1.5455726883345935</v>
      </c>
      <c r="AX23">
        <f t="shared" si="37"/>
        <v>3.770990173847319</v>
      </c>
      <c r="AY23">
        <f t="shared" si="39"/>
        <v>6.5678326087581462</v>
      </c>
      <c r="AZ23">
        <f t="shared" si="40"/>
        <v>-0.64385426757369135</v>
      </c>
    </row>
    <row r="24" spans="1:52" x14ac:dyDescent="0.2">
      <c r="A24">
        <v>1964.6666666666667</v>
      </c>
      <c r="B24" s="1">
        <v>8.7777777777777768</v>
      </c>
      <c r="C24" s="1">
        <f t="shared" si="43"/>
        <v>8.8121693121693117</v>
      </c>
      <c r="D24" s="1">
        <f t="shared" si="44"/>
        <v>-0.13822751322751303</v>
      </c>
      <c r="E24" s="1">
        <f t="shared" si="45"/>
        <v>-3.6176198874610377E-2</v>
      </c>
      <c r="F24" s="1"/>
      <c r="G24">
        <v>1964.6267123287671</v>
      </c>
      <c r="H24" s="1">
        <v>8.7222222222222232</v>
      </c>
      <c r="I24" s="1">
        <f t="shared" si="46"/>
        <v>8.7910052910052912</v>
      </c>
      <c r="J24" s="1">
        <f t="shared" si="47"/>
        <v>-2.6622994876963468E-2</v>
      </c>
      <c r="K24" s="1"/>
      <c r="L24">
        <v>1964.6267123287671</v>
      </c>
      <c r="M24" s="1">
        <v>8.6111111111111107</v>
      </c>
      <c r="N24" s="1">
        <f t="shared" si="48"/>
        <v>8.6851851851851869</v>
      </c>
      <c r="O24" s="1">
        <f t="shared" si="49"/>
        <v>4.3724279835390664E-2</v>
      </c>
      <c r="P24" s="1"/>
      <c r="Q24">
        <v>1964.6267123287671</v>
      </c>
      <c r="R24" s="1">
        <v>8.6111111111111107</v>
      </c>
      <c r="S24" s="1">
        <f t="shared" si="50"/>
        <v>8.6137566137566122</v>
      </c>
      <c r="T24" s="1">
        <f t="shared" si="51"/>
        <v>0.17376333249349094</v>
      </c>
      <c r="V24">
        <v>1964.6267123287671</v>
      </c>
      <c r="W24">
        <v>8.5555555555555554</v>
      </c>
      <c r="X24" s="1">
        <f t="shared" si="52"/>
        <v>8.6666666666666661</v>
      </c>
      <c r="Y24" s="1">
        <f t="shared" si="53"/>
        <v>0.63458469807676154</v>
      </c>
      <c r="AA24">
        <v>1964.625</v>
      </c>
      <c r="AB24">
        <v>10.111111111111112</v>
      </c>
      <c r="AC24" s="1">
        <f t="shared" si="54"/>
        <v>10.087301587301587</v>
      </c>
      <c r="AD24" s="1">
        <f t="shared" si="55"/>
        <v>1.4115961199294529</v>
      </c>
      <c r="AE24" s="1">
        <f t="shared" si="56"/>
        <v>1.3275699168556319</v>
      </c>
      <c r="AF24" s="1"/>
      <c r="AG24">
        <v>1964.625</v>
      </c>
      <c r="AH24">
        <v>13.277777777777779</v>
      </c>
      <c r="AI24" s="1">
        <f t="shared" ref="AI24:AI87" si="57">(-2*AH21+3*AH22+6*AH23+7*AH24+6*AH25+3*AH26-2*AH27)/21</f>
        <v>13</v>
      </c>
      <c r="AJ24" s="1">
        <f t="shared" ref="AJ24:AJ87" si="58">(22*AI21-67*AI22-58*AI23+58*AI25+67*AI26-22*AI27)/252</f>
        <v>1.8447446879986567</v>
      </c>
      <c r="AM24" s="1">
        <v>17.611111111111111</v>
      </c>
      <c r="AN24" s="1">
        <f t="shared" si="41"/>
        <v>16.957671957671959</v>
      </c>
      <c r="AO24" s="1">
        <f t="shared" si="42"/>
        <v>0.70823187589726244</v>
      </c>
      <c r="AQ24">
        <v>1964.6267123287671</v>
      </c>
      <c r="AR24">
        <f t="shared" si="2"/>
        <v>-3.2992693373644667E-2</v>
      </c>
      <c r="AS24">
        <f t="shared" si="3"/>
        <v>-5.7272864701435347E-2</v>
      </c>
      <c r="AT24">
        <f t="shared" si="4"/>
        <v>-1.7396321491559064E-2</v>
      </c>
      <c r="AU24">
        <f t="shared" si="5"/>
        <v>0.14107583774250468</v>
      </c>
      <c r="AV24">
        <f t="shared" si="6"/>
        <v>0.71981708238851116</v>
      </c>
      <c r="AW24">
        <f t="shared" si="7"/>
        <v>1.9305608465608475</v>
      </c>
      <c r="AX24">
        <f t="shared" si="37"/>
        <v>3.6129680020156223</v>
      </c>
      <c r="AY24">
        <f t="shared" si="39"/>
        <v>4.2588754728339264</v>
      </c>
      <c r="AZ24">
        <f t="shared" si="40"/>
        <v>-0.79436735600906339</v>
      </c>
    </row>
    <row r="25" spans="1:52" x14ac:dyDescent="0.2">
      <c r="A25">
        <v>1964.75</v>
      </c>
      <c r="B25" s="1">
        <v>8.7222222222222232</v>
      </c>
      <c r="C25" s="1">
        <f t="shared" si="43"/>
        <v>8.7724867724867721</v>
      </c>
      <c r="D25" s="1">
        <f t="shared" si="44"/>
        <v>9.1490299823633561E-2</v>
      </c>
      <c r="E25" s="1">
        <f t="shared" si="45"/>
        <v>2.9971865289325821E-2</v>
      </c>
      <c r="F25" s="1"/>
      <c r="G25">
        <v>1964.7102739726026</v>
      </c>
      <c r="H25" s="1">
        <v>8.7222222222222232</v>
      </c>
      <c r="I25" s="1">
        <f t="shared" si="46"/>
        <v>8.7698412698412707</v>
      </c>
      <c r="J25" s="1">
        <f t="shared" si="47"/>
        <v>5.8925422020660367E-2</v>
      </c>
      <c r="K25" s="1"/>
      <c r="L25">
        <v>1964.7102739726026</v>
      </c>
      <c r="M25" s="1">
        <v>8.7222222222222232</v>
      </c>
      <c r="N25" s="1">
        <f t="shared" si="48"/>
        <v>8.7671957671957674</v>
      </c>
      <c r="O25" s="1">
        <f t="shared" si="49"/>
        <v>0.16393717981019582</v>
      </c>
      <c r="P25" s="1"/>
      <c r="Q25">
        <v>1964.7102739726026</v>
      </c>
      <c r="R25" s="1">
        <v>8.7777777777777768</v>
      </c>
      <c r="S25" s="1">
        <f t="shared" si="50"/>
        <v>8.8624338624338623</v>
      </c>
      <c r="T25" s="1">
        <f t="shared" si="51"/>
        <v>0.34081842613588659</v>
      </c>
      <c r="V25">
        <v>1964.7102739726026</v>
      </c>
      <c r="W25">
        <v>9.2777777777777786</v>
      </c>
      <c r="X25" s="1">
        <f t="shared" si="52"/>
        <v>9.3359788359788354</v>
      </c>
      <c r="Y25" s="1">
        <f t="shared" si="53"/>
        <v>0.69888510959939565</v>
      </c>
      <c r="AA25">
        <v>1964.7083333333333</v>
      </c>
      <c r="AB25">
        <v>11.277777777777777</v>
      </c>
      <c r="AC25" s="1">
        <f t="shared" si="54"/>
        <v>11.24867724867725</v>
      </c>
      <c r="AD25" s="1">
        <f t="shared" si="55"/>
        <v>0.97420634920634874</v>
      </c>
      <c r="AE25" s="1">
        <f t="shared" si="56"/>
        <v>0.87880028554631817</v>
      </c>
      <c r="AF25" s="1"/>
      <c r="AG25">
        <v>1964.7083333333333</v>
      </c>
      <c r="AH25">
        <v>14.055555555555554</v>
      </c>
      <c r="AI25" s="1">
        <f t="shared" si="57"/>
        <v>13.920634920634923</v>
      </c>
      <c r="AJ25" s="1">
        <f t="shared" si="58"/>
        <v>0.44696397077349503</v>
      </c>
      <c r="AM25" s="1">
        <v>16.888888888888889</v>
      </c>
      <c r="AN25" s="1">
        <f t="shared" si="41"/>
        <v>16.62169312169312</v>
      </c>
      <c r="AO25" s="1">
        <f t="shared" si="42"/>
        <v>-1.5547449529152975</v>
      </c>
      <c r="AQ25">
        <v>1964.7102739726026</v>
      </c>
      <c r="AR25">
        <f t="shared" si="2"/>
        <v>2.7334341143865151E-2</v>
      </c>
      <c r="AS25">
        <f t="shared" si="3"/>
        <v>8.1074326026707416E-2</v>
      </c>
      <c r="AT25">
        <f t="shared" si="4"/>
        <v>0.230585034013606</v>
      </c>
      <c r="AU25">
        <f t="shared" si="5"/>
        <v>0.54141143864953456</v>
      </c>
      <c r="AV25">
        <f t="shared" si="6"/>
        <v>1.1787946586041833</v>
      </c>
      <c r="AW25">
        <f t="shared" si="7"/>
        <v>1.9802605190224258</v>
      </c>
      <c r="AX25">
        <f t="shared" si="37"/>
        <v>2.3878916603678531</v>
      </c>
      <c r="AY25">
        <f t="shared" si="39"/>
        <v>0.9699642633091019</v>
      </c>
      <c r="AZ25">
        <f t="shared" si="40"/>
        <v>-0.58130402721087626</v>
      </c>
    </row>
    <row r="26" spans="1:52" x14ac:dyDescent="0.2">
      <c r="A26">
        <v>1964.8333333333333</v>
      </c>
      <c r="B26" s="1">
        <v>8.8333333333333339</v>
      </c>
      <c r="C26" s="1">
        <f t="shared" si="43"/>
        <v>8.8677248677248688</v>
      </c>
      <c r="D26" s="1">
        <f t="shared" si="44"/>
        <v>0.12940917107583697</v>
      </c>
      <c r="E26" s="1">
        <f t="shared" si="45"/>
        <v>0.10099101368942556</v>
      </c>
      <c r="F26" s="1"/>
      <c r="G26">
        <v>1964.7938356164384</v>
      </c>
      <c r="H26" s="1">
        <v>8.8888888888888893</v>
      </c>
      <c r="I26" s="1">
        <f t="shared" si="46"/>
        <v>8.8994708994709004</v>
      </c>
      <c r="J26" s="1">
        <f t="shared" si="47"/>
        <v>0.13889938691526024</v>
      </c>
      <c r="K26" s="1"/>
      <c r="L26">
        <v>1964.7938356164384</v>
      </c>
      <c r="M26" s="1">
        <v>9</v>
      </c>
      <c r="N26" s="1">
        <f t="shared" si="48"/>
        <v>9.0105820105820111</v>
      </c>
      <c r="O26" s="1">
        <f t="shared" si="49"/>
        <v>0.23799025783152775</v>
      </c>
      <c r="P26" s="1"/>
      <c r="Q26">
        <v>1964.7938356164384</v>
      </c>
      <c r="R26" s="1">
        <v>9.2777777777777786</v>
      </c>
      <c r="S26" s="1">
        <f t="shared" si="50"/>
        <v>9.2751322751322753</v>
      </c>
      <c r="T26" s="1">
        <f t="shared" si="51"/>
        <v>0.40413202317964259</v>
      </c>
      <c r="V26">
        <v>1964.7938356164384</v>
      </c>
      <c r="W26">
        <v>10.111111111111112</v>
      </c>
      <c r="X26" s="1">
        <f t="shared" si="52"/>
        <v>10.005291005291005</v>
      </c>
      <c r="Y26" s="1">
        <f t="shared" si="53"/>
        <v>0.54945620223398028</v>
      </c>
      <c r="AA26">
        <v>1964.7916666666667</v>
      </c>
      <c r="AB26">
        <v>12.055555555555557</v>
      </c>
      <c r="AC26" s="1">
        <f t="shared" si="54"/>
        <v>11.851851851851853</v>
      </c>
      <c r="AD26" s="1">
        <f t="shared" si="55"/>
        <v>0.21715167548500838</v>
      </c>
      <c r="AE26" s="1">
        <f t="shared" si="56"/>
        <v>0.22992777357856745</v>
      </c>
      <c r="AF26" s="1"/>
      <c r="AG26">
        <v>1964.7916666666667</v>
      </c>
      <c r="AH26">
        <v>13.722222222222223</v>
      </c>
      <c r="AI26" s="1">
        <f t="shared" si="57"/>
        <v>13.650793650793648</v>
      </c>
      <c r="AJ26" s="1">
        <f t="shared" si="58"/>
        <v>-0.96030696229108914</v>
      </c>
      <c r="AM26" s="1">
        <v>13.555555555555555</v>
      </c>
      <c r="AN26" s="1">
        <f t="shared" si="41"/>
        <v>14.193121693121693</v>
      </c>
      <c r="AO26" s="1">
        <f t="shared" si="42"/>
        <v>-3.0251272727170244</v>
      </c>
      <c r="AQ26">
        <v>1964.7938356164384</v>
      </c>
      <c r="AR26">
        <f t="shared" si="2"/>
        <v>9.2103804484756108E-2</v>
      </c>
      <c r="AS26">
        <f t="shared" si="3"/>
        <v>0.21878004535147347</v>
      </c>
      <c r="AT26">
        <f t="shared" si="4"/>
        <v>0.43582716049382675</v>
      </c>
      <c r="AU26">
        <f t="shared" si="5"/>
        <v>0.80439556563366077</v>
      </c>
      <c r="AV26">
        <f t="shared" si="6"/>
        <v>1.3054996220710509</v>
      </c>
      <c r="AW26">
        <f t="shared" si="7"/>
        <v>1.5151937515747043</v>
      </c>
      <c r="AX26">
        <f t="shared" si="37"/>
        <v>0.63939380196523099</v>
      </c>
      <c r="AY26">
        <f t="shared" si="39"/>
        <v>-2.1195222707526953</v>
      </c>
      <c r="AZ26">
        <f t="shared" si="40"/>
        <v>-6.3500680272039478E-3</v>
      </c>
    </row>
    <row r="27" spans="1:52" x14ac:dyDescent="0.2">
      <c r="A27">
        <v>1964.9166666666667</v>
      </c>
      <c r="B27" s="1">
        <v>9.1111111111111107</v>
      </c>
      <c r="C27" s="1">
        <f t="shared" si="43"/>
        <v>8.9920634920634903</v>
      </c>
      <c r="D27" s="1">
        <f t="shared" si="44"/>
        <v>0.14043209876543061</v>
      </c>
      <c r="E27" s="1">
        <f t="shared" si="45"/>
        <v>0.14805366591080804</v>
      </c>
      <c r="F27" s="1"/>
      <c r="G27">
        <v>1964.8773972602739</v>
      </c>
      <c r="H27" s="1">
        <v>9.1666666666666661</v>
      </c>
      <c r="I27" s="1">
        <f t="shared" si="46"/>
        <v>9.0687830687830697</v>
      </c>
      <c r="J27" s="1">
        <f t="shared" si="47"/>
        <v>0.18362097925589882</v>
      </c>
      <c r="K27" s="1"/>
      <c r="L27">
        <v>1964.8773972602739</v>
      </c>
      <c r="M27" s="1">
        <v>9.3888888888888893</v>
      </c>
      <c r="N27" s="1">
        <f t="shared" si="48"/>
        <v>9.2539682539682548</v>
      </c>
      <c r="O27" s="1">
        <f t="shared" si="49"/>
        <v>0.25233056185437142</v>
      </c>
      <c r="P27" s="1"/>
      <c r="Q27">
        <v>1964.8773972602739</v>
      </c>
      <c r="R27" s="1">
        <v>9.7777777777777786</v>
      </c>
      <c r="S27" s="1">
        <f t="shared" si="50"/>
        <v>9.6693121693121693</v>
      </c>
      <c r="T27" s="1">
        <f t="shared" si="51"/>
        <v>0.36250734861845951</v>
      </c>
      <c r="V27">
        <v>1964.8773972602739</v>
      </c>
      <c r="W27">
        <v>10.555555555555555</v>
      </c>
      <c r="X27" s="1">
        <f t="shared" si="52"/>
        <v>10.436507936507935</v>
      </c>
      <c r="Y27" s="1">
        <f t="shared" si="53"/>
        <v>0.26777315864617346</v>
      </c>
      <c r="AA27">
        <v>1964.875</v>
      </c>
      <c r="AB27">
        <v>11.722222222222221</v>
      </c>
      <c r="AC27" s="1">
        <f t="shared" si="54"/>
        <v>11.703703703703704</v>
      </c>
      <c r="AD27" s="1">
        <f t="shared" si="55"/>
        <v>-0.52358906525573101</v>
      </c>
      <c r="AE27" s="1">
        <f t="shared" si="56"/>
        <v>-0.40616864029562472</v>
      </c>
      <c r="AF27" s="1"/>
      <c r="AG27">
        <v>1964.875</v>
      </c>
      <c r="AH27">
        <v>12.222222222222221</v>
      </c>
      <c r="AI27" s="1">
        <f t="shared" si="57"/>
        <v>12.161375661375663</v>
      </c>
      <c r="AJ27" s="1">
        <f t="shared" si="58"/>
        <v>-1.7567817250356932</v>
      </c>
      <c r="AM27" s="1">
        <v>11.444444444444445</v>
      </c>
      <c r="AN27" s="1">
        <f t="shared" si="41"/>
        <v>10.640211640211639</v>
      </c>
      <c r="AO27" s="1">
        <f t="shared" si="42"/>
        <v>-3.5536239187032836</v>
      </c>
      <c r="AQ27">
        <v>1964.8773972602739</v>
      </c>
      <c r="AR27">
        <f t="shared" si="2"/>
        <v>0.13502494331065693</v>
      </c>
      <c r="AS27">
        <f t="shared" si="3"/>
        <v>0.30248727639203665</v>
      </c>
      <c r="AT27">
        <f t="shared" si="4"/>
        <v>0.5326127488032234</v>
      </c>
      <c r="AU27">
        <f t="shared" si="5"/>
        <v>0.86321945074325857</v>
      </c>
      <c r="AV27">
        <f t="shared" si="6"/>
        <v>1.1074285714285688</v>
      </c>
      <c r="AW27">
        <f t="shared" si="7"/>
        <v>0.73700277147895898</v>
      </c>
      <c r="AX27">
        <f t="shared" si="37"/>
        <v>-0.86518216175359319</v>
      </c>
      <c r="AY27">
        <f t="shared" si="39"/>
        <v>-4.1060871756109885</v>
      </c>
      <c r="AZ27">
        <f t="shared" si="40"/>
        <v>0.78858649433106842</v>
      </c>
    </row>
    <row r="28" spans="1:52" x14ac:dyDescent="0.2">
      <c r="A28">
        <v>1965</v>
      </c>
      <c r="B28" s="1">
        <v>9.0555555555555536</v>
      </c>
      <c r="C28" s="1">
        <f t="shared" si="43"/>
        <v>9.129629629629628</v>
      </c>
      <c r="D28" s="1">
        <f t="shared" si="44"/>
        <v>9.5238095238095011E-2</v>
      </c>
      <c r="E28" s="1">
        <f t="shared" si="45"/>
        <v>0.11434450323339278</v>
      </c>
      <c r="F28" s="1"/>
      <c r="G28">
        <v>1964.9609589041097</v>
      </c>
      <c r="H28" s="1">
        <v>9.1666666666666661</v>
      </c>
      <c r="I28" s="1">
        <f t="shared" si="46"/>
        <v>9.2275132275132279</v>
      </c>
      <c r="J28" s="1">
        <f t="shared" si="47"/>
        <v>0.14012765600067167</v>
      </c>
      <c r="K28" s="1"/>
      <c r="L28">
        <v>1964.9609589041097</v>
      </c>
      <c r="M28" s="1">
        <v>9.3888888888888893</v>
      </c>
      <c r="N28" s="1">
        <f t="shared" si="48"/>
        <v>9.4629629629629637</v>
      </c>
      <c r="O28" s="1">
        <f t="shared" si="49"/>
        <v>0.17857142857142891</v>
      </c>
      <c r="P28" s="1"/>
      <c r="Q28">
        <v>1964.9609589041097</v>
      </c>
      <c r="R28" s="1">
        <v>9.8888888888888875</v>
      </c>
      <c r="S28" s="1">
        <f t="shared" si="50"/>
        <v>9.9365079365079367</v>
      </c>
      <c r="T28" s="1">
        <f t="shared" si="51"/>
        <v>0.18813513059544784</v>
      </c>
      <c r="V28">
        <v>1964.9609589041097</v>
      </c>
      <c r="W28">
        <v>10.444444444444443</v>
      </c>
      <c r="X28" s="1">
        <f t="shared" si="52"/>
        <v>10.489417989417989</v>
      </c>
      <c r="Y28" s="1">
        <f t="shared" si="53"/>
        <v>-9.3201478122114934E-2</v>
      </c>
      <c r="AA28">
        <v>1964.9583333333333</v>
      </c>
      <c r="AB28">
        <v>10.944444444444446</v>
      </c>
      <c r="AC28" s="1">
        <f t="shared" si="54"/>
        <v>10.965608465608467</v>
      </c>
      <c r="AD28" s="1">
        <f t="shared" si="55"/>
        <v>-1.0238095238095233</v>
      </c>
      <c r="AE28" s="1">
        <f t="shared" si="56"/>
        <v>-0.94270177206685202</v>
      </c>
      <c r="AF28" s="1"/>
      <c r="AG28">
        <v>1964.9583333333333</v>
      </c>
      <c r="AH28">
        <v>10.111111111111112</v>
      </c>
      <c r="AI28" s="1">
        <f t="shared" si="57"/>
        <v>10.161375661375663</v>
      </c>
      <c r="AJ28" s="1">
        <f t="shared" si="58"/>
        <v>-2.1044658604182409</v>
      </c>
      <c r="AM28" s="1">
        <v>6.4444444444444455</v>
      </c>
      <c r="AN28" s="1">
        <f t="shared" si="41"/>
        <v>7.150793650793652</v>
      </c>
      <c r="AO28" s="1">
        <f t="shared" si="42"/>
        <v>-3.3190980095742</v>
      </c>
      <c r="AQ28">
        <v>1964.9609589041097</v>
      </c>
      <c r="AR28">
        <f t="shared" si="2"/>
        <v>0.10428218694885422</v>
      </c>
      <c r="AS28">
        <f t="shared" si="3"/>
        <v>0.23207860922146678</v>
      </c>
      <c r="AT28">
        <f t="shared" si="4"/>
        <v>0.39493575207860993</v>
      </c>
      <c r="AU28">
        <f t="shared" si="5"/>
        <v>0.56651499118165838</v>
      </c>
      <c r="AV28">
        <f t="shared" si="6"/>
        <v>0.48151524313428956</v>
      </c>
      <c r="AW28">
        <f t="shared" si="7"/>
        <v>-0.37822877299067947</v>
      </c>
      <c r="AX28">
        <f t="shared" si="37"/>
        <v>-2.2975016376921151</v>
      </c>
      <c r="AY28">
        <f t="shared" si="39"/>
        <v>-5.3245190224237859</v>
      </c>
      <c r="AZ28">
        <f t="shared" si="40"/>
        <v>1.398489079365083</v>
      </c>
    </row>
    <row r="29" spans="1:52" x14ac:dyDescent="0.2">
      <c r="A29">
        <v>1965.0833333333333</v>
      </c>
      <c r="B29" s="1">
        <v>9.2222222222222214</v>
      </c>
      <c r="C29" s="1">
        <f t="shared" si="43"/>
        <v>9.2407407407407423</v>
      </c>
      <c r="D29" s="1">
        <f t="shared" si="44"/>
        <v>8.0908289241624035E-2</v>
      </c>
      <c r="E29" s="1">
        <f t="shared" si="45"/>
        <v>6.8342151675486157E-2</v>
      </c>
      <c r="F29" s="1"/>
      <c r="G29">
        <v>1965.0417808219179</v>
      </c>
      <c r="H29" s="1">
        <v>9.3333333333333321</v>
      </c>
      <c r="I29" s="1">
        <f t="shared" si="46"/>
        <v>9.3597883597883591</v>
      </c>
      <c r="J29" s="1">
        <f t="shared" si="47"/>
        <v>7.1428571428571994E-2</v>
      </c>
      <c r="K29" s="1"/>
      <c r="L29">
        <v>1965.0417808219179</v>
      </c>
      <c r="M29" s="1">
        <v>9.5555555555555571</v>
      </c>
      <c r="N29" s="1">
        <f t="shared" si="48"/>
        <v>9.6243386243386251</v>
      </c>
      <c r="O29" s="1">
        <f t="shared" si="49"/>
        <v>7.8630217519105705E-2</v>
      </c>
      <c r="P29" s="1"/>
      <c r="Q29">
        <v>1965.0417808219179</v>
      </c>
      <c r="R29" s="1">
        <v>10.055555555555555</v>
      </c>
      <c r="S29" s="1">
        <f t="shared" si="50"/>
        <v>10.055555555555555</v>
      </c>
      <c r="T29" s="1">
        <f t="shared" si="51"/>
        <v>-4.7220122616948065E-2</v>
      </c>
      <c r="V29">
        <v>1965.0417808219179</v>
      </c>
      <c r="W29">
        <v>10.222222222222221</v>
      </c>
      <c r="X29" s="1">
        <f t="shared" si="52"/>
        <v>10.264550264550261</v>
      </c>
      <c r="Y29" s="1">
        <f t="shared" si="53"/>
        <v>-0.40074116066179533</v>
      </c>
      <c r="AA29">
        <v>1965.0416666666667</v>
      </c>
      <c r="AB29">
        <v>9.7777777777777786</v>
      </c>
      <c r="AC29" s="1">
        <f t="shared" si="54"/>
        <v>9.9417989417989414</v>
      </c>
      <c r="AD29" s="1">
        <f t="shared" si="55"/>
        <v>-1.0828924162257498</v>
      </c>
      <c r="AE29" s="1">
        <f t="shared" si="56"/>
        <v>-1.3222369194591415</v>
      </c>
      <c r="AF29" s="1"/>
      <c r="AG29">
        <v>1965.0416666666667</v>
      </c>
      <c r="AH29">
        <v>7.8888888888888902</v>
      </c>
      <c r="AI29" s="1">
        <f t="shared" si="57"/>
        <v>8.0899470899470902</v>
      </c>
      <c r="AJ29" s="1">
        <f t="shared" si="58"/>
        <v>-2.1002141597379698</v>
      </c>
      <c r="AM29" s="1">
        <v>4.2222222222222232</v>
      </c>
      <c r="AN29" s="1">
        <f t="shared" si="41"/>
        <v>4.4259259259259256</v>
      </c>
      <c r="AO29" s="1">
        <f t="shared" si="42"/>
        <v>-2.6919564121945077</v>
      </c>
      <c r="AQ29">
        <v>1965.0417808219179</v>
      </c>
      <c r="AR29">
        <f t="shared" si="2"/>
        <v>6.2328042328043384E-2</v>
      </c>
      <c r="AS29">
        <f t="shared" si="3"/>
        <v>0.12747089947090104</v>
      </c>
      <c r="AT29">
        <f t="shared" si="4"/>
        <v>0.19918165784832542</v>
      </c>
      <c r="AU29">
        <f t="shared" si="5"/>
        <v>0.15611690602166878</v>
      </c>
      <c r="AV29">
        <f t="shared" si="6"/>
        <v>-0.20935903250188859</v>
      </c>
      <c r="AW29">
        <f t="shared" si="7"/>
        <v>-1.4152391030486258</v>
      </c>
      <c r="AX29">
        <f t="shared" si="37"/>
        <v>-3.3306344167296538</v>
      </c>
      <c r="AY29">
        <f t="shared" si="39"/>
        <v>-5.7856986646510453</v>
      </c>
      <c r="AZ29">
        <f t="shared" si="40"/>
        <v>1.7334826031746111</v>
      </c>
    </row>
    <row r="30" spans="1:52" x14ac:dyDescent="0.2">
      <c r="A30">
        <v>1965.1666666666667</v>
      </c>
      <c r="B30" s="1">
        <v>9.2777777777777786</v>
      </c>
      <c r="C30" s="1">
        <f t="shared" si="43"/>
        <v>9.2328042328042343</v>
      </c>
      <c r="D30" s="1">
        <f t="shared" si="44"/>
        <v>7.7160493827174532E-3</v>
      </c>
      <c r="E30" s="1">
        <f t="shared" si="45"/>
        <v>-9.0912908373223592E-3</v>
      </c>
      <c r="F30" s="1"/>
      <c r="G30">
        <v>1965.1253424657534</v>
      </c>
      <c r="H30" s="1">
        <v>9.3888888888888893</v>
      </c>
      <c r="I30" s="1">
        <f t="shared" si="46"/>
        <v>9.3492063492063497</v>
      </c>
      <c r="J30" s="1">
        <f t="shared" si="47"/>
        <v>-2.7945746199714152E-2</v>
      </c>
      <c r="K30" s="1"/>
      <c r="L30">
        <v>1965.1253424657534</v>
      </c>
      <c r="M30" s="1">
        <v>9.6666666666666661</v>
      </c>
      <c r="N30" s="1">
        <f t="shared" si="48"/>
        <v>9.5978835978835981</v>
      </c>
      <c r="O30" s="1">
        <f t="shared" si="49"/>
        <v>-6.7218862853785089E-2</v>
      </c>
      <c r="P30" s="1"/>
      <c r="Q30">
        <v>1965.1253424657534</v>
      </c>
      <c r="R30" s="1">
        <v>9.8333333333333357</v>
      </c>
      <c r="S30" s="1">
        <f t="shared" si="50"/>
        <v>9.8386243386243386</v>
      </c>
      <c r="T30" s="1">
        <f t="shared" si="51"/>
        <v>-0.30856848912404516</v>
      </c>
      <c r="V30">
        <v>1965.1253424657534</v>
      </c>
      <c r="W30">
        <v>9.7222222222222214</v>
      </c>
      <c r="X30" s="1">
        <f t="shared" si="52"/>
        <v>9.7037037037037006</v>
      </c>
      <c r="Y30" s="1">
        <f t="shared" si="53"/>
        <v>-0.63168724279835309</v>
      </c>
      <c r="AA30">
        <v>1965.125</v>
      </c>
      <c r="AB30">
        <v>8.6111111111111107</v>
      </c>
      <c r="AC30" s="1">
        <f t="shared" si="54"/>
        <v>8.4232804232804241</v>
      </c>
      <c r="AD30" s="1">
        <f t="shared" si="55"/>
        <v>-1.5623897707231051</v>
      </c>
      <c r="AE30" s="1">
        <f t="shared" si="56"/>
        <v>-1.5012387671117835</v>
      </c>
      <c r="AF30" s="1"/>
      <c r="AG30">
        <v>1965.125</v>
      </c>
      <c r="AH30">
        <v>6.2222222222222241</v>
      </c>
      <c r="AI30" s="1">
        <f t="shared" si="57"/>
        <v>6.166666666666667</v>
      </c>
      <c r="AJ30" s="1">
        <f t="shared" si="58"/>
        <v>-1.838897287309986</v>
      </c>
      <c r="AM30" s="1">
        <v>2.3888888888888875</v>
      </c>
      <c r="AN30" s="1">
        <f t="shared" si="41"/>
        <v>1.9550264550264551</v>
      </c>
      <c r="AO30" s="1">
        <f t="shared" si="42"/>
        <v>-1.6843558411018731</v>
      </c>
      <c r="AQ30">
        <v>1965.1253424657534</v>
      </c>
      <c r="AR30">
        <f t="shared" si="2"/>
        <v>-8.2912572436379915E-3</v>
      </c>
      <c r="AS30">
        <f t="shared" si="3"/>
        <v>-3.3777777777777296E-2</v>
      </c>
      <c r="AT30">
        <f t="shared" si="4"/>
        <v>-9.5081380700429305E-2</v>
      </c>
      <c r="AU30">
        <f t="shared" si="5"/>
        <v>-0.37649584278155845</v>
      </c>
      <c r="AV30">
        <f t="shared" si="6"/>
        <v>-0.95259460821365671</v>
      </c>
      <c r="AW30">
        <f t="shared" si="7"/>
        <v>-2.321724363819603</v>
      </c>
      <c r="AX30">
        <f t="shared" si="37"/>
        <v>-3.9987986898463102</v>
      </c>
      <c r="AY30">
        <f t="shared" si="39"/>
        <v>-5.5349312169312181</v>
      </c>
      <c r="AZ30">
        <f t="shared" si="40"/>
        <v>1.6447146031746125</v>
      </c>
    </row>
    <row r="31" spans="1:52" x14ac:dyDescent="0.2">
      <c r="A31">
        <v>1965.25</v>
      </c>
      <c r="B31" s="1">
        <v>9.2777777777777786</v>
      </c>
      <c r="C31" s="1">
        <f t="shared" si="43"/>
        <v>9.2301587301587311</v>
      </c>
      <c r="D31" s="1">
        <f t="shared" si="44"/>
        <v>-8.906525573192256E-2</v>
      </c>
      <c r="E31" s="1">
        <f t="shared" si="45"/>
        <v>-8.5159989921895288E-2</v>
      </c>
      <c r="F31" s="1"/>
      <c r="G31">
        <v>1965.208904109589</v>
      </c>
      <c r="H31" s="1">
        <v>9.3888888888888893</v>
      </c>
      <c r="I31" s="1">
        <f t="shared" si="46"/>
        <v>9.3015873015873023</v>
      </c>
      <c r="J31" s="1">
        <f t="shared" si="47"/>
        <v>-0.13152977240278799</v>
      </c>
      <c r="K31" s="1"/>
      <c r="L31">
        <v>1965.208904109589</v>
      </c>
      <c r="M31" s="1">
        <v>9.6111111111111089</v>
      </c>
      <c r="N31" s="1">
        <f t="shared" si="48"/>
        <v>9.4867724867724839</v>
      </c>
      <c r="O31" s="1">
        <f t="shared" si="49"/>
        <v>-0.2312505249013197</v>
      </c>
      <c r="P31" s="1"/>
      <c r="Q31">
        <v>1965.208904109589</v>
      </c>
      <c r="R31" s="1">
        <v>9.6666666666666661</v>
      </c>
      <c r="S31" s="1">
        <f t="shared" si="50"/>
        <v>9.4417989417989414</v>
      </c>
      <c r="T31" s="1">
        <f t="shared" si="51"/>
        <v>-0.50647728227093181</v>
      </c>
      <c r="V31">
        <v>1965.208904109589</v>
      </c>
      <c r="W31">
        <v>9.2222222222222214</v>
      </c>
      <c r="X31" s="1">
        <f t="shared" si="52"/>
        <v>9.0317460317460316</v>
      </c>
      <c r="Y31" s="1">
        <f t="shared" si="53"/>
        <v>-0.76552658100277038</v>
      </c>
      <c r="AA31">
        <v>1965.2083333333333</v>
      </c>
      <c r="AB31">
        <v>7.3888888888888875</v>
      </c>
      <c r="AC31" s="1">
        <f t="shared" si="54"/>
        <v>6.9603174603174596</v>
      </c>
      <c r="AD31" s="1">
        <f t="shared" si="55"/>
        <v>-1.4964726631393295</v>
      </c>
      <c r="AE31" s="1">
        <f t="shared" si="56"/>
        <v>-1.3548437893675982</v>
      </c>
      <c r="AF31" s="1"/>
      <c r="AG31">
        <v>1965.2083333333333</v>
      </c>
      <c r="AH31">
        <v>4.8888888888888875</v>
      </c>
      <c r="AI31" s="1">
        <f t="shared" si="57"/>
        <v>4.5000000000000009</v>
      </c>
      <c r="AJ31" s="1">
        <f t="shared" si="58"/>
        <v>-1.1654174015285128</v>
      </c>
      <c r="AM31" s="1">
        <v>1.5</v>
      </c>
      <c r="AN31" s="1">
        <f t="shared" si="41"/>
        <v>0.98677248677248708</v>
      </c>
      <c r="AO31" s="1">
        <f t="shared" si="42"/>
        <v>-6.1287477954143993E-2</v>
      </c>
      <c r="AQ31">
        <v>1965.208904109589</v>
      </c>
      <c r="AR31">
        <f t="shared" si="2"/>
        <v>-7.7665910808768501E-2</v>
      </c>
      <c r="AS31">
        <f t="shared" si="3"/>
        <v>-0.19762106324011117</v>
      </c>
      <c r="AT31">
        <f t="shared" si="4"/>
        <v>-0.40852154195011475</v>
      </c>
      <c r="AU31">
        <f t="shared" si="5"/>
        <v>-0.87042882338120453</v>
      </c>
      <c r="AV31">
        <f t="shared" si="6"/>
        <v>-1.5685890652557311</v>
      </c>
      <c r="AW31">
        <f t="shared" si="7"/>
        <v>-2.8042066011589806</v>
      </c>
      <c r="AX31">
        <f t="shared" si="37"/>
        <v>-3.8670672713529841</v>
      </c>
      <c r="AY31">
        <f t="shared" si="39"/>
        <v>-3.9229614512471636</v>
      </c>
      <c r="AZ31">
        <f t="shared" si="40"/>
        <v>1.1253664489796003</v>
      </c>
    </row>
    <row r="32" spans="1:52" x14ac:dyDescent="0.2">
      <c r="A32">
        <v>1965.3333333333333</v>
      </c>
      <c r="B32" s="1">
        <v>9</v>
      </c>
      <c r="C32" s="1">
        <f t="shared" si="43"/>
        <v>9.0820105820105823</v>
      </c>
      <c r="D32" s="1">
        <f t="shared" si="44"/>
        <v>-0.17791005291005363</v>
      </c>
      <c r="E32" s="1">
        <f t="shared" si="45"/>
        <v>-0.1471823297220127</v>
      </c>
      <c r="F32" s="1"/>
      <c r="G32">
        <v>1965.2924657534247</v>
      </c>
      <c r="H32" s="1">
        <v>9</v>
      </c>
      <c r="I32" s="1">
        <f t="shared" si="46"/>
        <v>9.1111111111111107</v>
      </c>
      <c r="J32" s="1">
        <f t="shared" si="47"/>
        <v>-0.20675862937767747</v>
      </c>
      <c r="K32" s="1"/>
      <c r="L32">
        <v>1965.2924657534247</v>
      </c>
      <c r="M32" s="1">
        <v>9.0555555555555536</v>
      </c>
      <c r="N32" s="1">
        <f t="shared" si="48"/>
        <v>9.1746031746031722</v>
      </c>
      <c r="O32" s="1">
        <f t="shared" si="49"/>
        <v>-0.34926933736457533</v>
      </c>
      <c r="P32" s="1"/>
      <c r="Q32">
        <v>1965.2924657534247</v>
      </c>
      <c r="R32" s="1">
        <v>8.6666666666666661</v>
      </c>
      <c r="S32" s="1">
        <f t="shared" si="50"/>
        <v>8.8650793650793656</v>
      </c>
      <c r="T32" s="1">
        <f t="shared" si="51"/>
        <v>-0.57637314184933186</v>
      </c>
      <c r="V32">
        <v>1965.2924657534247</v>
      </c>
      <c r="W32">
        <v>8.0555555555555554</v>
      </c>
      <c r="X32" s="1">
        <f t="shared" si="52"/>
        <v>8.2460317460317452</v>
      </c>
      <c r="Y32" s="1">
        <f t="shared" si="53"/>
        <v>-0.7357436801881243</v>
      </c>
      <c r="AA32">
        <v>1965.2916666666667</v>
      </c>
      <c r="AB32">
        <v>5.1111111111111125</v>
      </c>
      <c r="AC32" s="1">
        <f t="shared" si="54"/>
        <v>5.8492063492063497</v>
      </c>
      <c r="AD32" s="1">
        <f t="shared" si="55"/>
        <v>-0.91247795414462041</v>
      </c>
      <c r="AE32" s="1">
        <f t="shared" si="56"/>
        <v>-0.7698622658940123</v>
      </c>
      <c r="AF32" s="1"/>
      <c r="AG32">
        <v>1965.2916666666667</v>
      </c>
      <c r="AH32">
        <v>3.6111111111111112</v>
      </c>
      <c r="AI32" s="1">
        <f t="shared" si="57"/>
        <v>3.8439153439153442</v>
      </c>
      <c r="AJ32" s="1">
        <f t="shared" si="58"/>
        <v>-1.2671117829848115E-2</v>
      </c>
      <c r="AM32" s="1">
        <v>0.66666666666666829</v>
      </c>
      <c r="AN32" s="1">
        <f t="shared" si="41"/>
        <v>1.9312169312169321</v>
      </c>
      <c r="AO32" s="1">
        <f t="shared" si="42"/>
        <v>2.0881099353321586</v>
      </c>
      <c r="AQ32">
        <v>1965.2924657534247</v>
      </c>
      <c r="AR32">
        <f t="shared" si="2"/>
        <v>-0.13423028470647561</v>
      </c>
      <c r="AS32">
        <f t="shared" si="3"/>
        <v>-0.32279415469891742</v>
      </c>
      <c r="AT32">
        <f t="shared" si="4"/>
        <v>-0.6413277903754101</v>
      </c>
      <c r="AU32">
        <f t="shared" si="5"/>
        <v>-1.1669800957420009</v>
      </c>
      <c r="AV32">
        <f t="shared" si="6"/>
        <v>-1.8379783320735701</v>
      </c>
      <c r="AW32">
        <f t="shared" si="7"/>
        <v>-2.5400927185689093</v>
      </c>
      <c r="AX32">
        <f t="shared" si="37"/>
        <v>-2.551648778029731</v>
      </c>
      <c r="AY32">
        <f t="shared" si="39"/>
        <v>-0.64729251700680213</v>
      </c>
      <c r="AZ32">
        <f t="shared" si="40"/>
        <v>0.27706341043084526</v>
      </c>
    </row>
    <row r="33" spans="1:52" x14ac:dyDescent="0.2">
      <c r="A33">
        <v>1965.4166666666667</v>
      </c>
      <c r="B33" s="1">
        <v>9</v>
      </c>
      <c r="C33" s="1">
        <f t="shared" si="43"/>
        <v>8.9232804232804224</v>
      </c>
      <c r="D33" s="1">
        <f t="shared" si="44"/>
        <v>-0.16644620811287528</v>
      </c>
      <c r="E33" s="1">
        <f t="shared" si="45"/>
        <v>-0.17404677920550865</v>
      </c>
      <c r="F33" s="1"/>
      <c r="G33">
        <v>1965.3760273972603</v>
      </c>
      <c r="H33" s="1">
        <v>8.9444444444444446</v>
      </c>
      <c r="I33" s="1">
        <f t="shared" si="46"/>
        <v>8.8809523809523814</v>
      </c>
      <c r="J33" s="1">
        <f t="shared" si="47"/>
        <v>-0.23497732426303869</v>
      </c>
      <c r="K33" s="1"/>
      <c r="L33">
        <v>1965.3760273972603</v>
      </c>
      <c r="M33" s="1">
        <v>8.8333333333333339</v>
      </c>
      <c r="N33" s="1">
        <f t="shared" si="48"/>
        <v>8.7830687830687815</v>
      </c>
      <c r="O33" s="1">
        <f t="shared" si="49"/>
        <v>-0.37434912236499412</v>
      </c>
      <c r="P33" s="1"/>
      <c r="Q33">
        <v>1965.3760273972603</v>
      </c>
      <c r="R33" s="1">
        <v>8.3333333333333339</v>
      </c>
      <c r="S33" s="1">
        <f t="shared" si="50"/>
        <v>8.3227513227513246</v>
      </c>
      <c r="T33" s="1">
        <f t="shared" si="51"/>
        <v>-0.48639455782312951</v>
      </c>
      <c r="V33">
        <v>1965.3760273972603</v>
      </c>
      <c r="W33">
        <v>7.6666666666666652</v>
      </c>
      <c r="X33" s="1">
        <f t="shared" si="52"/>
        <v>7.5899470899470884</v>
      </c>
      <c r="Y33" s="1">
        <f t="shared" si="53"/>
        <v>-0.48858864533467733</v>
      </c>
      <c r="AA33">
        <v>1965.375</v>
      </c>
      <c r="AB33">
        <v>5.5555555555555554</v>
      </c>
      <c r="AC33" s="1">
        <f t="shared" si="54"/>
        <v>5.4576719576719581</v>
      </c>
      <c r="AD33" s="1">
        <f t="shared" si="55"/>
        <v>0.17570546737213369</v>
      </c>
      <c r="AE33" s="1">
        <f t="shared" si="56"/>
        <v>0.14054757705551368</v>
      </c>
      <c r="AF33" s="1"/>
      <c r="AG33">
        <v>1965.375</v>
      </c>
      <c r="AH33">
        <v>3.7222222222222237</v>
      </c>
      <c r="AI33" s="1">
        <f t="shared" si="57"/>
        <v>4.5211640211640214</v>
      </c>
      <c r="AJ33" s="1">
        <f t="shared" si="58"/>
        <v>1.4279835390946503</v>
      </c>
      <c r="AM33" s="1">
        <v>4.2222222222222232</v>
      </c>
      <c r="AN33" s="1">
        <f t="shared" si="41"/>
        <v>4.9708994708994716</v>
      </c>
      <c r="AO33" s="1">
        <f t="shared" si="42"/>
        <v>3.9498929201310156</v>
      </c>
      <c r="AQ33">
        <v>1965.3760273972603</v>
      </c>
      <c r="AR33">
        <f t="shared" si="2"/>
        <v>-0.1587306626354239</v>
      </c>
      <c r="AS33">
        <f t="shared" si="3"/>
        <v>-0.37302998236331514</v>
      </c>
      <c r="AT33">
        <f t="shared" si="4"/>
        <v>-0.71443638196018988</v>
      </c>
      <c r="AU33">
        <f t="shared" si="5"/>
        <v>-1.158028218694884</v>
      </c>
      <c r="AV33">
        <f t="shared" si="6"/>
        <v>-1.6036210632401096</v>
      </c>
      <c r="AW33">
        <f t="shared" si="7"/>
        <v>-1.4754416729654809</v>
      </c>
      <c r="AX33">
        <f t="shared" si="37"/>
        <v>-0.17312068531116001</v>
      </c>
      <c r="AY33">
        <f t="shared" si="39"/>
        <v>3.4291816578483258</v>
      </c>
      <c r="AZ33">
        <f t="shared" si="40"/>
        <v>-0.70325938321994697</v>
      </c>
    </row>
    <row r="34" spans="1:52" x14ac:dyDescent="0.2">
      <c r="A34">
        <v>1965.5</v>
      </c>
      <c r="B34" s="1">
        <v>8.6666666666666661</v>
      </c>
      <c r="C34" s="1">
        <f t="shared" si="43"/>
        <v>8.7407407407407423</v>
      </c>
      <c r="D34" s="1">
        <f t="shared" si="44"/>
        <v>-0.15167548500881814</v>
      </c>
      <c r="E34" s="1">
        <f t="shared" si="45"/>
        <v>-0.16415763836398709</v>
      </c>
      <c r="F34" s="1"/>
      <c r="G34">
        <v>1965.4595890410958</v>
      </c>
      <c r="H34" s="1">
        <v>8.6111111111111107</v>
      </c>
      <c r="I34" s="1">
        <f t="shared" si="46"/>
        <v>8.648148148148147</v>
      </c>
      <c r="J34" s="1">
        <f t="shared" si="47"/>
        <v>-0.21129377676996736</v>
      </c>
      <c r="K34" s="1"/>
      <c r="L34">
        <v>1965.4595890410958</v>
      </c>
      <c r="M34" s="1">
        <v>8.3888888888888893</v>
      </c>
      <c r="N34" s="1">
        <f t="shared" si="48"/>
        <v>8.4338624338624335</v>
      </c>
      <c r="O34" s="1">
        <f t="shared" si="49"/>
        <v>-0.30022255815906496</v>
      </c>
      <c r="P34" s="1"/>
      <c r="Q34">
        <v>1965.4595890410958</v>
      </c>
      <c r="R34" s="1">
        <v>7.8888888888888902</v>
      </c>
      <c r="S34" s="1">
        <f t="shared" si="50"/>
        <v>7.8941798941798949</v>
      </c>
      <c r="T34" s="1">
        <f t="shared" si="51"/>
        <v>-0.28508440413202357</v>
      </c>
      <c r="V34">
        <v>1965.4595890410958</v>
      </c>
      <c r="W34">
        <v>7.166666666666667</v>
      </c>
      <c r="X34" s="1">
        <f t="shared" si="52"/>
        <v>7.2698412698412707</v>
      </c>
      <c r="Y34" s="1">
        <f t="shared" si="53"/>
        <v>-6.5591668766271607E-2</v>
      </c>
      <c r="AA34">
        <v>1965.4583333333333</v>
      </c>
      <c r="AB34">
        <v>6</v>
      </c>
      <c r="AC34" s="1">
        <f t="shared" si="54"/>
        <v>6.0423280423280419</v>
      </c>
      <c r="AD34" s="1">
        <f t="shared" si="55"/>
        <v>1.2266313932980599</v>
      </c>
      <c r="AE34" s="1">
        <f t="shared" si="56"/>
        <v>1.0588834299151757</v>
      </c>
      <c r="AF34" s="1"/>
      <c r="AG34">
        <v>1965.4583333333333</v>
      </c>
      <c r="AH34">
        <v>6.666666666666667</v>
      </c>
      <c r="AI34" s="1">
        <f t="shared" si="57"/>
        <v>6.5185185185185199</v>
      </c>
      <c r="AJ34" s="1">
        <f t="shared" si="58"/>
        <v>2.4841689762324681</v>
      </c>
      <c r="AM34" s="1">
        <v>10.277777777777779</v>
      </c>
      <c r="AN34" s="1">
        <f t="shared" si="41"/>
        <v>9.4497354497354511</v>
      </c>
      <c r="AO34" s="1">
        <f t="shared" si="42"/>
        <v>4.4589422188628545</v>
      </c>
      <c r="AQ34">
        <v>1965.4595890410958</v>
      </c>
      <c r="AR34">
        <f t="shared" si="2"/>
        <v>-0.14971176618795623</v>
      </c>
      <c r="AS34">
        <f t="shared" si="3"/>
        <v>-0.34241169060216642</v>
      </c>
      <c r="AT34">
        <f t="shared" si="4"/>
        <v>-0.61621466364323363</v>
      </c>
      <c r="AU34">
        <f t="shared" si="5"/>
        <v>-0.87621164021163911</v>
      </c>
      <c r="AV34">
        <f t="shared" si="6"/>
        <v>-0.93603124212647904</v>
      </c>
      <c r="AW34">
        <f t="shared" si="7"/>
        <v>2.9670445956161282E-2</v>
      </c>
      <c r="AX34">
        <f t="shared" ref="AX34:AX49" si="59">($E34+$J34+$O34+$T34+$Y34+$AE34+$AJ34)*160*0.0057</f>
        <v>2.2952325522801726</v>
      </c>
      <c r="AY34">
        <f t="shared" si="39"/>
        <v>6.3617878558830965</v>
      </c>
      <c r="AZ34">
        <f t="shared" si="40"/>
        <v>-1.6031173061224404</v>
      </c>
    </row>
    <row r="35" spans="1:52" x14ac:dyDescent="0.2">
      <c r="A35">
        <v>1965.5833333333333</v>
      </c>
      <c r="B35" s="1">
        <v>8.6666666666666661</v>
      </c>
      <c r="C35" s="1">
        <f t="shared" si="43"/>
        <v>8.6190476190476204</v>
      </c>
      <c r="D35" s="1">
        <f t="shared" si="44"/>
        <v>-0.1406525573192228</v>
      </c>
      <c r="E35" s="1">
        <f t="shared" si="45"/>
        <v>-0.13387083228353031</v>
      </c>
      <c r="F35" s="1"/>
      <c r="G35">
        <v>1965.5431506849316</v>
      </c>
      <c r="H35" s="1">
        <v>8.5</v>
      </c>
      <c r="I35" s="1">
        <f t="shared" si="46"/>
        <v>8.4841269841269842</v>
      </c>
      <c r="J35" s="1">
        <f t="shared" si="47"/>
        <v>-0.16383219954648512</v>
      </c>
      <c r="K35" s="1"/>
      <c r="L35">
        <v>1965.5431506849316</v>
      </c>
      <c r="M35" s="1">
        <v>8.2222222222222214</v>
      </c>
      <c r="N35" s="1">
        <f t="shared" si="48"/>
        <v>8.2248677248677247</v>
      </c>
      <c r="O35" s="1">
        <f t="shared" si="49"/>
        <v>-0.17427773578567185</v>
      </c>
      <c r="P35" s="1"/>
      <c r="Q35">
        <v>1965.5431506849316</v>
      </c>
      <c r="R35" s="1">
        <v>7.7777777777777777</v>
      </c>
      <c r="S35" s="1">
        <f t="shared" si="50"/>
        <v>7.7857142857142856</v>
      </c>
      <c r="T35" s="1">
        <f t="shared" si="51"/>
        <v>-4.7891996304695594E-2</v>
      </c>
      <c r="V35">
        <v>1965.5431506849316</v>
      </c>
      <c r="W35">
        <v>7.3888888888888875</v>
      </c>
      <c r="X35" s="1">
        <f t="shared" si="52"/>
        <v>7.4788359788359768</v>
      </c>
      <c r="Y35" s="1">
        <f t="shared" si="53"/>
        <v>0.36875367430922984</v>
      </c>
      <c r="AA35">
        <v>1965.5416666666667</v>
      </c>
      <c r="AB35">
        <v>7.4444444444444446</v>
      </c>
      <c r="AC35" s="1">
        <f t="shared" si="54"/>
        <v>7.5476190476190474</v>
      </c>
      <c r="AD35" s="1">
        <f t="shared" si="55"/>
        <v>1.5068342151675482</v>
      </c>
      <c r="AE35" s="1">
        <f t="shared" si="56"/>
        <v>1.5557130259511214</v>
      </c>
      <c r="AF35" s="1"/>
      <c r="AG35">
        <v>1965.5416666666667</v>
      </c>
      <c r="AH35">
        <v>9.5555555555555571</v>
      </c>
      <c r="AI35" s="1">
        <f t="shared" si="57"/>
        <v>9.3624338624338623</v>
      </c>
      <c r="AJ35" s="1">
        <f t="shared" si="58"/>
        <v>2.6078462249097174</v>
      </c>
      <c r="AM35" s="1">
        <v>14</v>
      </c>
      <c r="AN35" s="1">
        <f t="shared" si="41"/>
        <v>13.835978835978835</v>
      </c>
      <c r="AO35" s="1">
        <f t="shared" si="42"/>
        <v>3.1927332661459666</v>
      </c>
      <c r="AQ35">
        <v>1965.5431506849316</v>
      </c>
      <c r="AR35">
        <f t="shared" si="2"/>
        <v>-0.12209019904257963</v>
      </c>
      <c r="AS35">
        <f t="shared" si="3"/>
        <v>-0.27150516502897409</v>
      </c>
      <c r="AT35">
        <f t="shared" si="4"/>
        <v>-0.43044646006550685</v>
      </c>
      <c r="AU35">
        <f t="shared" si="5"/>
        <v>-0.47412396069538915</v>
      </c>
      <c r="AV35">
        <f t="shared" si="6"/>
        <v>-0.13782060972537152</v>
      </c>
      <c r="AW35">
        <f t="shared" si="7"/>
        <v>1.2809896699420513</v>
      </c>
      <c r="AX35">
        <f t="shared" si="59"/>
        <v>3.659345427059713</v>
      </c>
      <c r="AY35">
        <f t="shared" ref="AY35:AY50" si="60">($E35+$J35+$O35+$T35+$Y35+$AE35+$AJ35+$AO35)*160*0.0057</f>
        <v>6.5711181657848341</v>
      </c>
      <c r="AZ35">
        <f t="shared" si="40"/>
        <v>-2.3166328798185845</v>
      </c>
    </row>
    <row r="36" spans="1:52" x14ac:dyDescent="0.2">
      <c r="A36">
        <v>1965.6666666666667</v>
      </c>
      <c r="B36" s="1">
        <v>8.4444444444444464</v>
      </c>
      <c r="C36" s="1">
        <f t="shared" si="43"/>
        <v>8.4656084656084669</v>
      </c>
      <c r="D36" s="1">
        <f t="shared" si="44"/>
        <v>-9.6119929453261907E-2</v>
      </c>
      <c r="E36" s="1">
        <f t="shared" si="45"/>
        <v>-9.3117493911144891E-2</v>
      </c>
      <c r="F36" s="1"/>
      <c r="G36">
        <v>1965.6267123287671</v>
      </c>
      <c r="H36" s="1">
        <v>8.3333333333333339</v>
      </c>
      <c r="I36" s="1">
        <f t="shared" si="46"/>
        <v>8.3306878306878307</v>
      </c>
      <c r="J36" s="1">
        <f t="shared" si="47"/>
        <v>-8.0645838582346266E-2</v>
      </c>
      <c r="K36" s="1"/>
      <c r="L36">
        <v>1965.6267123287671</v>
      </c>
      <c r="M36" s="1">
        <v>8.1111111111111107</v>
      </c>
      <c r="N36" s="1">
        <f t="shared" si="48"/>
        <v>8.0899470899470902</v>
      </c>
      <c r="O36" s="1">
        <f t="shared" si="49"/>
        <v>-2.2276811959351727E-2</v>
      </c>
      <c r="P36" s="1"/>
      <c r="Q36">
        <v>1965.6267123287671</v>
      </c>
      <c r="R36" s="1">
        <v>7.7777777777777777</v>
      </c>
      <c r="S36" s="1">
        <f t="shared" si="50"/>
        <v>7.8068783068783079</v>
      </c>
      <c r="T36" s="1">
        <f t="shared" si="51"/>
        <v>0.16258293440833044</v>
      </c>
      <c r="V36">
        <v>1965.6267123287671</v>
      </c>
      <c r="W36">
        <v>8</v>
      </c>
      <c r="X36" s="1">
        <f t="shared" si="52"/>
        <v>7.9973544973544977</v>
      </c>
      <c r="Y36" s="1">
        <f t="shared" si="53"/>
        <v>0.66898673049466773</v>
      </c>
      <c r="AA36">
        <v>1965.625</v>
      </c>
      <c r="AB36">
        <v>9.1111111111111107</v>
      </c>
      <c r="AC36" s="1">
        <f t="shared" si="54"/>
        <v>9.1111111111111107</v>
      </c>
      <c r="AD36" s="1">
        <f t="shared" si="55"/>
        <v>1.6596119929453266</v>
      </c>
      <c r="AE36" s="1">
        <f t="shared" si="56"/>
        <v>1.4454837490551784</v>
      </c>
      <c r="AF36" s="1"/>
      <c r="AG36">
        <v>1965.625</v>
      </c>
      <c r="AH36">
        <v>11.833333333333332</v>
      </c>
      <c r="AI36" s="1">
        <f t="shared" si="57"/>
        <v>11.669312169312169</v>
      </c>
      <c r="AJ36" s="1">
        <f t="shared" si="58"/>
        <v>1.7345783992609378</v>
      </c>
      <c r="AM36" s="1">
        <v>16.277777777777779</v>
      </c>
      <c r="AN36" s="1">
        <f t="shared" si="41"/>
        <v>15.664021164021168</v>
      </c>
      <c r="AO36" s="1">
        <f t="shared" si="42"/>
        <v>0.75793650793650857</v>
      </c>
      <c r="AQ36">
        <v>1965.6267123287671</v>
      </c>
      <c r="AR36">
        <f t="shared" si="2"/>
        <v>-8.4923154446964147E-2</v>
      </c>
      <c r="AS36">
        <f t="shared" si="3"/>
        <v>-0.15847215923406394</v>
      </c>
      <c r="AT36">
        <f t="shared" si="4"/>
        <v>-0.17878861174099273</v>
      </c>
      <c r="AU36">
        <f t="shared" si="5"/>
        <v>-3.0512975560595342E-2</v>
      </c>
      <c r="AV36">
        <f t="shared" si="6"/>
        <v>0.5796029226505417</v>
      </c>
      <c r="AW36">
        <f t="shared" si="7"/>
        <v>1.8978841017888644</v>
      </c>
      <c r="AX36">
        <f t="shared" si="59"/>
        <v>3.4798196019148393</v>
      </c>
      <c r="AY36">
        <f t="shared" si="60"/>
        <v>4.1710576971529356</v>
      </c>
      <c r="AZ36">
        <f t="shared" ref="AZ36:AZ51" si="61">AS36*2.628+AZ35</f>
        <v>-2.7330977142857042</v>
      </c>
    </row>
    <row r="37" spans="1:52" x14ac:dyDescent="0.2">
      <c r="A37">
        <v>1965.75</v>
      </c>
      <c r="B37" s="1">
        <v>8.4444444444444464</v>
      </c>
      <c r="C37" s="1">
        <f t="shared" si="43"/>
        <v>8.4312169312169321</v>
      </c>
      <c r="D37" s="1">
        <f t="shared" si="44"/>
        <v>-5.0485008818342406E-2</v>
      </c>
      <c r="E37" s="1">
        <f t="shared" si="45"/>
        <v>-4.3199378516839762E-2</v>
      </c>
      <c r="F37" s="1"/>
      <c r="G37">
        <v>1965.7102739726026</v>
      </c>
      <c r="H37" s="1">
        <v>8.2777777777777786</v>
      </c>
      <c r="I37" s="1">
        <f t="shared" si="46"/>
        <v>8.2989417989417991</v>
      </c>
      <c r="J37" s="1">
        <f t="shared" si="47"/>
        <v>1.7699672461577259E-2</v>
      </c>
      <c r="K37" s="1"/>
      <c r="L37">
        <v>1965.7102739726026</v>
      </c>
      <c r="M37" s="1">
        <v>8.1111111111111107</v>
      </c>
      <c r="N37" s="1">
        <f t="shared" si="48"/>
        <v>8.150793650793652</v>
      </c>
      <c r="O37" s="1">
        <f t="shared" si="49"/>
        <v>0.11719996640631554</v>
      </c>
      <c r="P37" s="1"/>
      <c r="Q37">
        <v>1965.7102739726026</v>
      </c>
      <c r="R37" s="1">
        <v>8.0555555555555554</v>
      </c>
      <c r="S37" s="1">
        <f t="shared" si="50"/>
        <v>8.0687830687830679</v>
      </c>
      <c r="T37" s="1">
        <f t="shared" si="51"/>
        <v>0.30766565885613512</v>
      </c>
      <c r="V37">
        <v>1965.7102739726026</v>
      </c>
      <c r="W37">
        <v>8.7777777777777768</v>
      </c>
      <c r="X37" s="1">
        <f t="shared" si="52"/>
        <v>8.7328042328042343</v>
      </c>
      <c r="Y37" s="1">
        <f t="shared" si="53"/>
        <v>0.72496220710506587</v>
      </c>
      <c r="AA37">
        <v>1965.7083333333333</v>
      </c>
      <c r="AB37">
        <v>10.5</v>
      </c>
      <c r="AC37" s="1">
        <f t="shared" si="54"/>
        <v>10.275132275132275</v>
      </c>
      <c r="AD37" s="1">
        <f t="shared" si="55"/>
        <v>0.83972663139329773</v>
      </c>
      <c r="AE37" s="1">
        <f t="shared" si="56"/>
        <v>0.8620979255899891</v>
      </c>
      <c r="AF37" s="1"/>
      <c r="AG37">
        <v>1965.7083333333333</v>
      </c>
      <c r="AH37">
        <v>13</v>
      </c>
      <c r="AI37" s="1">
        <f t="shared" si="57"/>
        <v>12.640211640211641</v>
      </c>
      <c r="AJ37" s="1">
        <f t="shared" si="58"/>
        <v>0.32787435962039141</v>
      </c>
      <c r="AM37" s="1">
        <v>15.333333333333334</v>
      </c>
      <c r="AN37" s="1">
        <f t="shared" ref="AN37:AN52" si="62">(-2*AM34+3*AM35+6*AM36+7*AM37+6*AM38+3*AM39-2*AM40)/21</f>
        <v>15.10582010582011</v>
      </c>
      <c r="AO37" s="1">
        <f t="shared" ref="AO37:AO52" si="63">(22*AN34-67*AN35-58*AN36+58*AN38+67*AN39-22*AN40)/252</f>
        <v>-1.6256298815822634</v>
      </c>
      <c r="AQ37">
        <v>1965.7102739726026</v>
      </c>
      <c r="AR37">
        <f t="shared" si="2"/>
        <v>-3.939783320735786E-2</v>
      </c>
      <c r="AS37">
        <f t="shared" si="3"/>
        <v>-2.3255731922399405E-2</v>
      </c>
      <c r="AT37">
        <f t="shared" si="4"/>
        <v>8.3630637440160374E-2</v>
      </c>
      <c r="AU37">
        <f t="shared" si="5"/>
        <v>0.3642217183169556</v>
      </c>
      <c r="AV37">
        <f t="shared" si="6"/>
        <v>1.0253872511967757</v>
      </c>
      <c r="AW37">
        <f t="shared" si="7"/>
        <v>1.8116205593348458</v>
      </c>
      <c r="AX37">
        <f t="shared" si="59"/>
        <v>2.1106419753086425</v>
      </c>
      <c r="AY37">
        <f t="shared" si="60"/>
        <v>0.62806752330561832</v>
      </c>
      <c r="AZ37">
        <f t="shared" si="61"/>
        <v>-2.7942137777777698</v>
      </c>
    </row>
    <row r="38" spans="1:52" x14ac:dyDescent="0.2">
      <c r="A38">
        <v>1965.8333333333333</v>
      </c>
      <c r="B38" s="1">
        <v>8.3333333333333339</v>
      </c>
      <c r="C38" s="1">
        <f t="shared" ref="C38:C53" si="64">(-2*B35+3*B36+6*B37+7*B38+6*B39+3*B40-2*B41)/21</f>
        <v>8.3915343915343925</v>
      </c>
      <c r="D38" s="1">
        <f t="shared" ref="D38:D53" si="65">(22*B35-67*B36-58*B37+58*B39+67*B40-22*B41)/252</f>
        <v>2.2486772486772111E-2</v>
      </c>
      <c r="E38" s="1">
        <f t="shared" ref="E38:E53" si="66">(22*C35-67*C36-58*C37+58*C39+67*C40-22*C41)/252</f>
        <v>4.629629629629141E-3</v>
      </c>
      <c r="F38" s="1"/>
      <c r="G38">
        <v>1965.7938356164384</v>
      </c>
      <c r="H38" s="1">
        <v>8.3333333333333339</v>
      </c>
      <c r="I38" s="1">
        <f t="shared" ref="I38:I53" si="67">(-2*H35+3*H36+6*H37+7*H38+6*H39+3*H40-2*H41)/21</f>
        <v>8.3783068783068781</v>
      </c>
      <c r="J38" s="1">
        <f t="shared" ref="J38:J53" si="68">(22*I35-67*I36-58*I37+58*I39+67*I40-22*I41)/252</f>
        <v>9.8104056437390022E-2</v>
      </c>
      <c r="K38" s="1"/>
      <c r="L38">
        <v>1965.7938356164384</v>
      </c>
      <c r="M38" s="1">
        <v>8.2777777777777786</v>
      </c>
      <c r="N38" s="1">
        <f t="shared" ref="N38:N53" si="69">(-2*M35+3*M36+6*M37+7*M38+6*M39+3*M40-2*M41)/21</f>
        <v>8.3386243386243386</v>
      </c>
      <c r="O38" s="1">
        <f t="shared" ref="O38:O53" si="70">(22*N35-67*N36-58*N37+58*N39+67*N40-22*N41)/252</f>
        <v>0.21109431426891639</v>
      </c>
      <c r="P38" s="1"/>
      <c r="Q38">
        <v>1965.7938356164384</v>
      </c>
      <c r="R38" s="1">
        <v>8.3888888888888893</v>
      </c>
      <c r="S38" s="1">
        <f t="shared" ref="S38:S53" si="71">(-2*R35+3*R36+6*R37+7*R38+6*R39+3*R40-2*R41)/21</f>
        <v>8.4100529100529098</v>
      </c>
      <c r="T38" s="1">
        <f t="shared" ref="T38:T53" si="72">(22*S35-67*S36-58*S37+58*S39+67*S40-22*S41)/252</f>
        <v>0.36415553875871337</v>
      </c>
      <c r="V38">
        <v>1965.7938356164384</v>
      </c>
      <c r="W38">
        <v>9.4444444444444446</v>
      </c>
      <c r="X38" s="1">
        <f t="shared" ref="X38:X53" si="73">(-2*W35+3*W36+6*W37+7*W38+6*W39+3*W40-2*W41)/21</f>
        <v>9.4206349206349227</v>
      </c>
      <c r="Y38" s="1">
        <f t="shared" ref="Y38:Y53" si="74">(22*X35-67*X36-58*X37+58*X39+67*X40-22*X41)/252</f>
        <v>0.5308536995044929</v>
      </c>
      <c r="AA38">
        <v>1965.7916666666667</v>
      </c>
      <c r="AB38">
        <v>11.111111111111111</v>
      </c>
      <c r="AC38" s="1">
        <f t="shared" ref="AC38:AC53" si="75">(-2*AB35+3*AB36+6*AB37+7*AB38+6*AB39+3*AB40-2*AB41)/21</f>
        <v>10.791005291005291</v>
      </c>
      <c r="AD38" s="1">
        <f t="shared" ref="AD38:AD53" si="76">(22*AB35-67*AB36-58*AB37+58*AB39+67*AB40-22*AB41)/252</f>
        <v>3.3289241622574156E-2</v>
      </c>
      <c r="AE38" s="1">
        <f t="shared" ref="AE38:AE53" si="77">(22*AC35-67*AC36-58*AC37+58*AC39+67*AC40-22*AC41)/252</f>
        <v>0.12974510791971061</v>
      </c>
      <c r="AF38" s="1"/>
      <c r="AG38">
        <v>1965.7916666666667</v>
      </c>
      <c r="AH38">
        <v>12.111111111111109</v>
      </c>
      <c r="AI38" s="1">
        <f t="shared" si="57"/>
        <v>12.277777777777775</v>
      </c>
      <c r="AJ38" s="1">
        <f t="shared" si="58"/>
        <v>-0.96104182413706207</v>
      </c>
      <c r="AM38" s="1">
        <v>12.055555555555557</v>
      </c>
      <c r="AN38" s="1">
        <f t="shared" si="62"/>
        <v>12.608465608465607</v>
      </c>
      <c r="AO38" s="1">
        <f t="shared" si="63"/>
        <v>-3.0074850928025563</v>
      </c>
      <c r="AQ38">
        <v>1965.7938356164384</v>
      </c>
      <c r="AR38">
        <f t="shared" si="2"/>
        <v>4.2222222222217769E-3</v>
      </c>
      <c r="AS38">
        <f t="shared" si="3"/>
        <v>9.3693121693121481E-2</v>
      </c>
      <c r="AT38">
        <f t="shared" si="4"/>
        <v>0.28621113630637324</v>
      </c>
      <c r="AU38">
        <f t="shared" si="5"/>
        <v>0.61832098765431986</v>
      </c>
      <c r="AV38">
        <f t="shared" si="6"/>
        <v>1.1024595616024173</v>
      </c>
      <c r="AW38">
        <f t="shared" si="7"/>
        <v>1.2207871000251935</v>
      </c>
      <c r="AX38">
        <f t="shared" si="59"/>
        <v>0.34431695641219284</v>
      </c>
      <c r="AY38">
        <f t="shared" si="60"/>
        <v>-2.3985094482237383</v>
      </c>
      <c r="AZ38">
        <f t="shared" si="61"/>
        <v>-2.5479882539682466</v>
      </c>
    </row>
    <row r="39" spans="1:52" x14ac:dyDescent="0.2">
      <c r="A39">
        <v>1965.9166666666667</v>
      </c>
      <c r="B39" s="1">
        <v>8.5</v>
      </c>
      <c r="C39" s="1">
        <f t="shared" si="64"/>
        <v>8.4312169312169303</v>
      </c>
      <c r="D39" s="1">
        <f t="shared" si="65"/>
        <v>4.0564373897706917E-2</v>
      </c>
      <c r="E39" s="1">
        <f t="shared" si="66"/>
        <v>4.0627362055933494E-2</v>
      </c>
      <c r="F39" s="1"/>
      <c r="G39">
        <v>1965.8773972602739</v>
      </c>
      <c r="H39" s="1">
        <v>8.5</v>
      </c>
      <c r="I39" s="1">
        <f t="shared" si="67"/>
        <v>8.4947089947089953</v>
      </c>
      <c r="J39" s="1">
        <f t="shared" si="68"/>
        <v>0.12265894011925668</v>
      </c>
      <c r="K39" s="1"/>
      <c r="L39">
        <v>1965.8773972602739</v>
      </c>
      <c r="M39" s="1">
        <v>8.6111111111111107</v>
      </c>
      <c r="N39" s="1">
        <f t="shared" si="69"/>
        <v>8.5529100529100521</v>
      </c>
      <c r="O39" s="1">
        <f t="shared" si="70"/>
        <v>0.21369782480893479</v>
      </c>
      <c r="P39" s="1"/>
      <c r="Q39">
        <v>1965.8773972602739</v>
      </c>
      <c r="R39" s="1">
        <v>8.8333333333333339</v>
      </c>
      <c r="S39" s="1">
        <f t="shared" si="71"/>
        <v>8.7777777777777786</v>
      </c>
      <c r="T39" s="1">
        <f t="shared" si="72"/>
        <v>0.29227555219618673</v>
      </c>
      <c r="V39">
        <v>1965.8773972602739</v>
      </c>
      <c r="W39">
        <v>9.7777777777777786</v>
      </c>
      <c r="X39" s="1">
        <f t="shared" si="73"/>
        <v>9.783068783068785</v>
      </c>
      <c r="Y39" s="1">
        <f t="shared" si="74"/>
        <v>0.18227723188040601</v>
      </c>
      <c r="AA39">
        <v>1965.875</v>
      </c>
      <c r="AB39">
        <v>10.166666666666664</v>
      </c>
      <c r="AC39" s="1">
        <f t="shared" si="75"/>
        <v>10.552910052910054</v>
      </c>
      <c r="AD39" s="1">
        <f t="shared" si="76"/>
        <v>-0.61507936507936467</v>
      </c>
      <c r="AE39" s="1">
        <f t="shared" si="77"/>
        <v>-0.53101116990005959</v>
      </c>
      <c r="AF39" s="1"/>
      <c r="AG39">
        <v>1965.875</v>
      </c>
      <c r="AH39">
        <v>11</v>
      </c>
      <c r="AI39" s="1">
        <f t="shared" si="57"/>
        <v>10.833333333333334</v>
      </c>
      <c r="AJ39" s="1">
        <f t="shared" si="58"/>
        <v>-1.7388930880994371</v>
      </c>
      <c r="AM39" s="1">
        <v>9.7777777777777786</v>
      </c>
      <c r="AN39" s="1">
        <f t="shared" si="62"/>
        <v>9.2566137566137563</v>
      </c>
      <c r="AO39" s="1">
        <f t="shared" si="63"/>
        <v>-3.3352544721592348</v>
      </c>
      <c r="AQ39">
        <v>1965.8773972602739</v>
      </c>
      <c r="AR39">
        <f t="shared" si="2"/>
        <v>3.7052154195011344E-2</v>
      </c>
      <c r="AS39">
        <f t="shared" si="3"/>
        <v>0.14891710758377347</v>
      </c>
      <c r="AT39">
        <f t="shared" si="4"/>
        <v>0.34380952380952201</v>
      </c>
      <c r="AU39">
        <f t="shared" si="5"/>
        <v>0.61036482741244436</v>
      </c>
      <c r="AV39">
        <f t="shared" si="6"/>
        <v>0.77660166288737453</v>
      </c>
      <c r="AW39">
        <f t="shared" si="7"/>
        <v>0.2923194759385202</v>
      </c>
      <c r="AX39">
        <f t="shared" si="59"/>
        <v>-1.2935510204081664</v>
      </c>
      <c r="AY39">
        <f t="shared" si="60"/>
        <v>-4.3353030990173886</v>
      </c>
      <c r="AZ39">
        <f t="shared" si="61"/>
        <v>-2.1566340952380898</v>
      </c>
    </row>
    <row r="40" spans="1:52" x14ac:dyDescent="0.2">
      <c r="A40">
        <v>1966</v>
      </c>
      <c r="B40" s="1">
        <v>8.4444444444444464</v>
      </c>
      <c r="C40" s="1">
        <f t="shared" si="64"/>
        <v>8.4682539682539684</v>
      </c>
      <c r="D40" s="1">
        <f t="shared" si="65"/>
        <v>5.7539682539682765E-2</v>
      </c>
      <c r="E40" s="1">
        <f t="shared" si="66"/>
        <v>7.4273536575123977E-2</v>
      </c>
      <c r="F40" s="1"/>
      <c r="G40">
        <v>1965.9609589041097</v>
      </c>
      <c r="H40" s="1">
        <v>8.7222222222222232</v>
      </c>
      <c r="I40" s="1">
        <f t="shared" si="67"/>
        <v>8.6031746031746028</v>
      </c>
      <c r="J40" s="1">
        <f t="shared" si="68"/>
        <v>0.11096413874191707</v>
      </c>
      <c r="K40" s="1"/>
      <c r="L40">
        <v>1965.9609589041097</v>
      </c>
      <c r="M40" s="1">
        <v>8.8333333333333339</v>
      </c>
      <c r="N40" s="1">
        <f t="shared" si="69"/>
        <v>8.7460317460317452</v>
      </c>
      <c r="O40" s="1">
        <f t="shared" si="70"/>
        <v>0.15764886201394099</v>
      </c>
      <c r="P40" s="1"/>
      <c r="Q40">
        <v>1965.9609589041097</v>
      </c>
      <c r="R40" s="1">
        <v>9</v>
      </c>
      <c r="S40" s="1">
        <f t="shared" si="71"/>
        <v>8.981481481481481</v>
      </c>
      <c r="T40" s="1">
        <f t="shared" si="72"/>
        <v>0.151507516586882</v>
      </c>
      <c r="V40">
        <v>1965.9609589041097</v>
      </c>
      <c r="W40">
        <v>9.9444444444444446</v>
      </c>
      <c r="X40" s="1">
        <f t="shared" si="73"/>
        <v>9.7354497354497358</v>
      </c>
      <c r="Y40" s="1">
        <f t="shared" si="74"/>
        <v>-0.16528092718568974</v>
      </c>
      <c r="AA40">
        <v>1965.9583333333333</v>
      </c>
      <c r="AB40">
        <v>9.9444444444444446</v>
      </c>
      <c r="AC40" s="1">
        <f t="shared" si="75"/>
        <v>9.7486772486772484</v>
      </c>
      <c r="AD40" s="1">
        <f t="shared" si="76"/>
        <v>-0.92328042328042292</v>
      </c>
      <c r="AE40" s="1">
        <f t="shared" si="77"/>
        <v>-0.91212102124800498</v>
      </c>
      <c r="AF40" s="1"/>
      <c r="AG40">
        <v>1965.9583333333333</v>
      </c>
      <c r="AH40">
        <v>8.7777777777777768</v>
      </c>
      <c r="AI40" s="1">
        <f t="shared" si="57"/>
        <v>8.8465608465608465</v>
      </c>
      <c r="AJ40" s="1">
        <f t="shared" si="58"/>
        <v>-1.9727786176198863</v>
      </c>
      <c r="AM40" s="1">
        <v>5.4444444444444429</v>
      </c>
      <c r="AN40" s="1">
        <f t="shared" si="62"/>
        <v>6.0687830687830688</v>
      </c>
      <c r="AO40" s="1">
        <f t="shared" si="63"/>
        <v>-2.9533572688334591</v>
      </c>
      <c r="AQ40">
        <v>1965.9609589041097</v>
      </c>
      <c r="AR40">
        <f t="shared" si="2"/>
        <v>6.7737465356513066E-2</v>
      </c>
      <c r="AS40">
        <f t="shared" si="3"/>
        <v>0.16893675988914145</v>
      </c>
      <c r="AT40">
        <f t="shared" si="4"/>
        <v>0.31271252204585565</v>
      </c>
      <c r="AU40">
        <f t="shared" si="5"/>
        <v>0.45088737717309207</v>
      </c>
      <c r="AV40">
        <f t="shared" si="6"/>
        <v>0.30015117157974297</v>
      </c>
      <c r="AW40">
        <f t="shared" si="7"/>
        <v>-0.53170319979843761</v>
      </c>
      <c r="AX40">
        <f t="shared" si="59"/>
        <v>-2.3308772990677737</v>
      </c>
      <c r="AY40">
        <f t="shared" si="60"/>
        <v>-5.0243391282438878</v>
      </c>
      <c r="AZ40">
        <f t="shared" si="61"/>
        <v>-1.7126682902494261</v>
      </c>
    </row>
    <row r="41" spans="1:52" x14ac:dyDescent="0.2">
      <c r="A41">
        <v>1966.0833333333333</v>
      </c>
      <c r="B41" s="1">
        <v>8.5555555555555554</v>
      </c>
      <c r="C41" s="1">
        <f t="shared" si="64"/>
        <v>8.5740740740740744</v>
      </c>
      <c r="D41" s="1">
        <f t="shared" si="65"/>
        <v>8.3112874779540713E-2</v>
      </c>
      <c r="E41" s="1">
        <f t="shared" si="66"/>
        <v>8.7406567565297105E-2</v>
      </c>
      <c r="F41" s="1"/>
      <c r="G41">
        <v>1966.0417808219179</v>
      </c>
      <c r="H41" s="1">
        <v>8.6111111111111107</v>
      </c>
      <c r="I41" s="1">
        <f t="shared" si="67"/>
        <v>8.7063492063492056</v>
      </c>
      <c r="J41" s="1">
        <f t="shared" si="68"/>
        <v>7.3412698412698638E-2</v>
      </c>
      <c r="K41" s="1"/>
      <c r="L41">
        <v>1966.0417808219179</v>
      </c>
      <c r="M41" s="1">
        <v>8.7777777777777768</v>
      </c>
      <c r="N41" s="1">
        <f t="shared" si="69"/>
        <v>8.8650793650793638</v>
      </c>
      <c r="O41" s="1">
        <f t="shared" si="70"/>
        <v>7.6478122113042571E-2</v>
      </c>
      <c r="P41" s="1"/>
      <c r="Q41">
        <v>1966.0417808219179</v>
      </c>
      <c r="R41" s="1">
        <v>9.1111111111111107</v>
      </c>
      <c r="S41" s="1">
        <f t="shared" si="71"/>
        <v>9.06084656084656</v>
      </c>
      <c r="T41" s="1">
        <f t="shared" si="72"/>
        <v>9.868144788788369E-4</v>
      </c>
      <c r="V41">
        <v>1966.0417808219179</v>
      </c>
      <c r="W41">
        <v>9.3333333333333321</v>
      </c>
      <c r="X41" s="1">
        <f t="shared" si="73"/>
        <v>9.4603174603174605</v>
      </c>
      <c r="Y41" s="1">
        <f t="shared" si="74"/>
        <v>-0.414157638363988</v>
      </c>
      <c r="AA41">
        <v>1966.0416666666667</v>
      </c>
      <c r="AB41">
        <v>8.7222222222222232</v>
      </c>
      <c r="AC41" s="1">
        <f t="shared" si="75"/>
        <v>8.7354497354497358</v>
      </c>
      <c r="AD41" s="1">
        <f t="shared" si="76"/>
        <v>-0.97420634920634874</v>
      </c>
      <c r="AE41" s="1">
        <f t="shared" si="77"/>
        <v>-1.0595238095238086</v>
      </c>
      <c r="AF41" s="1"/>
      <c r="AG41">
        <v>1966.0416666666667</v>
      </c>
      <c r="AH41">
        <v>6.8333333333333321</v>
      </c>
      <c r="AI41" s="1">
        <f t="shared" si="57"/>
        <v>7.0105820105820111</v>
      </c>
      <c r="AJ41" s="1">
        <f t="shared" si="58"/>
        <v>-1.8124842529604439</v>
      </c>
      <c r="AM41" s="1">
        <v>3.7222222222222237</v>
      </c>
      <c r="AN41" s="1">
        <f t="shared" si="62"/>
        <v>3.6428571428571423</v>
      </c>
      <c r="AO41" s="1">
        <f t="shared" si="63"/>
        <v>-2.2581254724111872</v>
      </c>
      <c r="AQ41">
        <v>1966.0417808219179</v>
      </c>
      <c r="AR41">
        <f t="shared" si="2"/>
        <v>7.971478961955096E-2</v>
      </c>
      <c r="AS41">
        <f t="shared" si="3"/>
        <v>0.1466671705719321</v>
      </c>
      <c r="AT41">
        <f t="shared" si="4"/>
        <v>0.21641521793902693</v>
      </c>
      <c r="AU41">
        <f t="shared" si="5"/>
        <v>0.2173151927437644</v>
      </c>
      <c r="AV41">
        <f t="shared" si="6"/>
        <v>-0.16039657344419264</v>
      </c>
      <c r="AW41">
        <f t="shared" si="7"/>
        <v>-1.1266822877299063</v>
      </c>
      <c r="AX41">
        <f t="shared" si="59"/>
        <v>-2.7796679264298314</v>
      </c>
      <c r="AY41">
        <f t="shared" si="60"/>
        <v>-4.8390783572688338</v>
      </c>
      <c r="AZ41">
        <f t="shared" si="61"/>
        <v>-1.3272269659863887</v>
      </c>
    </row>
    <row r="42" spans="1:52" x14ac:dyDescent="0.2">
      <c r="A42">
        <v>1966.1666666666667</v>
      </c>
      <c r="B42" s="1">
        <v>8.6111111111111107</v>
      </c>
      <c r="C42" s="1">
        <f t="shared" si="64"/>
        <v>8.6375661375661359</v>
      </c>
      <c r="D42" s="1">
        <f t="shared" si="65"/>
        <v>0.10052910052909922</v>
      </c>
      <c r="E42" s="1">
        <f t="shared" si="66"/>
        <v>7.0987654320986845E-2</v>
      </c>
      <c r="F42" s="1"/>
      <c r="G42">
        <v>1966.1253424657534</v>
      </c>
      <c r="H42" s="1">
        <v>8.7222222222222232</v>
      </c>
      <c r="I42" s="1">
        <f t="shared" si="67"/>
        <v>8.7592592592592613</v>
      </c>
      <c r="J42" s="1">
        <f t="shared" si="68"/>
        <v>3.0822205425380163E-2</v>
      </c>
      <c r="K42" s="1"/>
      <c r="L42">
        <v>1966.1253424657534</v>
      </c>
      <c r="M42" s="1">
        <v>8.8888888888888893</v>
      </c>
      <c r="N42" s="1">
        <f t="shared" si="69"/>
        <v>8.8915343915343907</v>
      </c>
      <c r="O42" s="1">
        <f t="shared" si="70"/>
        <v>-2.3095658016216255E-4</v>
      </c>
      <c r="P42" s="1"/>
      <c r="Q42">
        <v>1966.1253424657534</v>
      </c>
      <c r="R42" s="1">
        <v>8.8888888888888893</v>
      </c>
      <c r="S42" s="1">
        <f t="shared" si="71"/>
        <v>8.9867724867724892</v>
      </c>
      <c r="T42" s="1">
        <f t="shared" si="72"/>
        <v>-0.11543629797597961</v>
      </c>
      <c r="V42">
        <v>1966.1253424657534</v>
      </c>
      <c r="W42">
        <v>8.8333333333333339</v>
      </c>
      <c r="X42" s="1">
        <f t="shared" si="73"/>
        <v>8.9550264550264558</v>
      </c>
      <c r="Y42" s="1">
        <f t="shared" si="74"/>
        <v>-0.55711976148483999</v>
      </c>
      <c r="AA42">
        <v>1966.125</v>
      </c>
      <c r="AB42">
        <v>7.6666666666666652</v>
      </c>
      <c r="AC42" s="1">
        <f t="shared" si="75"/>
        <v>7.7566137566137581</v>
      </c>
      <c r="AD42" s="1">
        <f t="shared" si="76"/>
        <v>-1.1084656084656086</v>
      </c>
      <c r="AE42" s="1">
        <f t="shared" si="77"/>
        <v>-1.0591248845217092</v>
      </c>
      <c r="AF42" s="1"/>
      <c r="AG42">
        <v>1966.125</v>
      </c>
      <c r="AH42">
        <v>5.3333333333333339</v>
      </c>
      <c r="AI42" s="1">
        <f t="shared" si="57"/>
        <v>5.3968253968253963</v>
      </c>
      <c r="AJ42" s="1">
        <f t="shared" si="58"/>
        <v>-1.4413265306122449</v>
      </c>
      <c r="AM42" s="1">
        <v>1.8333333333333317</v>
      </c>
      <c r="AN42" s="1">
        <f t="shared" si="62"/>
        <v>1.7169312169312168</v>
      </c>
      <c r="AO42" s="1">
        <f t="shared" si="63"/>
        <v>-1.3807004283194761</v>
      </c>
      <c r="AQ42">
        <v>1966.1253424657534</v>
      </c>
      <c r="AR42">
        <f t="shared" si="2"/>
        <v>6.4740740740740002E-2</v>
      </c>
      <c r="AS42">
        <f t="shared" si="3"/>
        <v>9.2850592088686706E-2</v>
      </c>
      <c r="AT42">
        <f t="shared" si="4"/>
        <v>9.2639959687578835E-2</v>
      </c>
      <c r="AU42">
        <f t="shared" si="5"/>
        <v>-1.2637944066514578E-2</v>
      </c>
      <c r="AV42">
        <f t="shared" si="6"/>
        <v>-0.52073116654068863</v>
      </c>
      <c r="AW42">
        <f t="shared" si="7"/>
        <v>-1.4866530612244875</v>
      </c>
      <c r="AX42">
        <f t="shared" si="59"/>
        <v>-2.8011428571428549</v>
      </c>
      <c r="AY42">
        <f t="shared" si="60"/>
        <v>-4.0603416477702172</v>
      </c>
      <c r="AZ42">
        <f t="shared" si="61"/>
        <v>-1.08321560997732</v>
      </c>
    </row>
    <row r="43" spans="1:52" x14ac:dyDescent="0.2">
      <c r="A43">
        <v>1966.25</v>
      </c>
      <c r="B43" s="1">
        <v>8.7777777777777768</v>
      </c>
      <c r="C43" s="1">
        <f t="shared" si="64"/>
        <v>8.7063492063492056</v>
      </c>
      <c r="D43" s="1">
        <f t="shared" si="65"/>
        <v>2.7557319223986392E-2</v>
      </c>
      <c r="E43" s="1">
        <f t="shared" si="66"/>
        <v>1.1148904006047487E-2</v>
      </c>
      <c r="F43" s="1"/>
      <c r="G43">
        <v>1966.208904109589</v>
      </c>
      <c r="H43" s="1">
        <v>8.8333333333333339</v>
      </c>
      <c r="I43" s="1">
        <f t="shared" si="67"/>
        <v>8.7460317460317469</v>
      </c>
      <c r="J43" s="1">
        <f t="shared" si="68"/>
        <v>-3.0003359368438041E-2</v>
      </c>
      <c r="K43" s="1"/>
      <c r="L43">
        <v>1966.208904109589</v>
      </c>
      <c r="M43" s="1">
        <v>8.8888888888888893</v>
      </c>
      <c r="N43" s="1">
        <f t="shared" si="69"/>
        <v>8.8518518518518512</v>
      </c>
      <c r="O43" s="1">
        <f t="shared" si="70"/>
        <v>-8.0099941211051892E-2</v>
      </c>
      <c r="P43" s="1"/>
      <c r="Q43">
        <v>1966.208904109589</v>
      </c>
      <c r="R43" s="1">
        <v>8.8888888888888893</v>
      </c>
      <c r="S43" s="1">
        <f t="shared" si="71"/>
        <v>8.8359788359788372</v>
      </c>
      <c r="T43" s="1">
        <f t="shared" si="72"/>
        <v>-0.20653817082388495</v>
      </c>
      <c r="V43">
        <v>1966.208904109589</v>
      </c>
      <c r="W43">
        <v>8.5555555555555554</v>
      </c>
      <c r="X43" s="1">
        <f t="shared" si="73"/>
        <v>8.3571428571428577</v>
      </c>
      <c r="Y43" s="1">
        <f t="shared" si="74"/>
        <v>-0.62156714537666946</v>
      </c>
      <c r="AA43">
        <v>1966.2083333333333</v>
      </c>
      <c r="AB43">
        <v>6.7777777777777795</v>
      </c>
      <c r="AC43" s="1">
        <f t="shared" si="75"/>
        <v>6.6904761904761916</v>
      </c>
      <c r="AD43" s="1">
        <f t="shared" si="76"/>
        <v>-0.87455908289241546</v>
      </c>
      <c r="AE43" s="1">
        <f t="shared" si="77"/>
        <v>-0.93380994373057902</v>
      </c>
      <c r="AF43" s="1"/>
      <c r="AG43">
        <v>1966.2083333333333</v>
      </c>
      <c r="AH43">
        <v>4.5</v>
      </c>
      <c r="AI43" s="1">
        <f t="shared" si="57"/>
        <v>4.2037037037037033</v>
      </c>
      <c r="AJ43" s="1">
        <f t="shared" si="58"/>
        <v>-0.84748467288149876</v>
      </c>
      <c r="AM43" s="1">
        <v>1.3333333333333326</v>
      </c>
      <c r="AN43" s="1">
        <f t="shared" si="62"/>
        <v>0.96560846560846536</v>
      </c>
      <c r="AO43" s="1">
        <f t="shared" si="63"/>
        <v>5.6416393717981239E-2</v>
      </c>
      <c r="AQ43">
        <v>1966.208904109589</v>
      </c>
      <c r="AR43">
        <f t="shared" si="2"/>
        <v>1.0167800453515308E-2</v>
      </c>
      <c r="AS43">
        <f t="shared" si="3"/>
        <v>-1.7195263290500185E-2</v>
      </c>
      <c r="AT43">
        <f t="shared" si="4"/>
        <v>-9.0246409674979516E-2</v>
      </c>
      <c r="AU43">
        <f t="shared" si="5"/>
        <v>-0.27860922146636258</v>
      </c>
      <c r="AV43">
        <f t="shared" si="6"/>
        <v>-0.8454784580498852</v>
      </c>
      <c r="AW43">
        <f t="shared" si="7"/>
        <v>-1.6971131267321731</v>
      </c>
      <c r="AX43">
        <f t="shared" si="59"/>
        <v>-2.4700191484001</v>
      </c>
      <c r="AY43">
        <f t="shared" si="60"/>
        <v>-2.4185673973293009</v>
      </c>
      <c r="AZ43">
        <f t="shared" si="61"/>
        <v>-1.1284047619047546</v>
      </c>
    </row>
    <row r="44" spans="1:52" x14ac:dyDescent="0.2">
      <c r="A44">
        <v>1966.3333333333333</v>
      </c>
      <c r="B44" s="1">
        <v>8.6666666666666661</v>
      </c>
      <c r="C44" s="1">
        <f t="shared" si="64"/>
        <v>8.674603174603174</v>
      </c>
      <c r="D44" s="1">
        <f t="shared" si="65"/>
        <v>-7.2971781305114058E-2</v>
      </c>
      <c r="E44" s="1">
        <f t="shared" si="66"/>
        <v>-5.1282858822539926E-2</v>
      </c>
      <c r="F44" s="1"/>
      <c r="G44">
        <v>1966.2924657534247</v>
      </c>
      <c r="H44" s="1">
        <v>8.7222222222222232</v>
      </c>
      <c r="I44" s="1">
        <f t="shared" si="67"/>
        <v>8.7142857142857153</v>
      </c>
      <c r="J44" s="1">
        <f t="shared" si="68"/>
        <v>-8.7301587301587977E-2</v>
      </c>
      <c r="K44" s="1"/>
      <c r="L44">
        <v>1966.2924657534247</v>
      </c>
      <c r="M44" s="1">
        <v>8.7777777777777768</v>
      </c>
      <c r="N44" s="1">
        <f t="shared" si="69"/>
        <v>8.7566137566137563</v>
      </c>
      <c r="O44" s="1">
        <f t="shared" si="70"/>
        <v>-0.15268329554043819</v>
      </c>
      <c r="P44" s="1"/>
      <c r="Q44">
        <v>1966.2924657534247</v>
      </c>
      <c r="R44" s="1">
        <v>8.6111111111111107</v>
      </c>
      <c r="S44" s="1">
        <f t="shared" si="71"/>
        <v>8.5899470899470902</v>
      </c>
      <c r="T44" s="1">
        <f t="shared" si="72"/>
        <v>-0.27133198958595939</v>
      </c>
      <c r="V44">
        <v>1966.2924657534247</v>
      </c>
      <c r="W44">
        <v>7.7222222222222223</v>
      </c>
      <c r="X44" s="1">
        <f t="shared" si="73"/>
        <v>7.7645502645502642</v>
      </c>
      <c r="Y44" s="1">
        <f t="shared" si="74"/>
        <v>-0.57646762408667229</v>
      </c>
      <c r="AA44">
        <v>1966.2916666666667</v>
      </c>
      <c r="AB44">
        <v>5.9444444444444464</v>
      </c>
      <c r="AC44" s="1">
        <f t="shared" si="75"/>
        <v>5.912698412698413</v>
      </c>
      <c r="AD44" s="1">
        <f t="shared" si="76"/>
        <v>-0.64770723104056438</v>
      </c>
      <c r="AE44" s="1">
        <f t="shared" si="77"/>
        <v>-0.56575963718820943</v>
      </c>
      <c r="AF44" s="1"/>
      <c r="AG44">
        <v>1966.2916666666667</v>
      </c>
      <c r="AH44">
        <v>3.7777777777777763</v>
      </c>
      <c r="AI44" s="1">
        <f t="shared" si="57"/>
        <v>3.753968253968254</v>
      </c>
      <c r="AJ44" s="1">
        <f t="shared" si="58"/>
        <v>0.1337658520198205</v>
      </c>
      <c r="AM44" s="1">
        <v>1.2222222222222239</v>
      </c>
      <c r="AN44" s="1">
        <f t="shared" si="62"/>
        <v>1.7513227513227509</v>
      </c>
      <c r="AO44" s="1">
        <f t="shared" si="63"/>
        <v>2.023683547493071</v>
      </c>
      <c r="AQ44">
        <v>1966.2924657534247</v>
      </c>
      <c r="AR44">
        <f t="shared" si="2"/>
        <v>-4.676996724615641E-2</v>
      </c>
      <c r="AS44">
        <f t="shared" si="3"/>
        <v>-0.12638901486520465</v>
      </c>
      <c r="AT44">
        <f t="shared" si="4"/>
        <v>-0.26563618039808429</v>
      </c>
      <c r="AU44">
        <f t="shared" si="5"/>
        <v>-0.51309095490047929</v>
      </c>
      <c r="AV44">
        <f t="shared" si="6"/>
        <v>-1.0388294280675243</v>
      </c>
      <c r="AW44">
        <f t="shared" si="7"/>
        <v>-1.5548022171831715</v>
      </c>
      <c r="AX44">
        <f t="shared" si="59"/>
        <v>-1.4328077601410949</v>
      </c>
      <c r="AY44">
        <f t="shared" si="60"/>
        <v>0.41279163517258582</v>
      </c>
      <c r="AZ44">
        <f t="shared" si="61"/>
        <v>-1.4605550929705124</v>
      </c>
    </row>
    <row r="45" spans="1:52" x14ac:dyDescent="0.2">
      <c r="A45">
        <v>1966.4166666666667</v>
      </c>
      <c r="B45" s="1">
        <v>8.6111111111111107</v>
      </c>
      <c r="C45" s="1">
        <f t="shared" si="64"/>
        <v>8.5952380952380967</v>
      </c>
      <c r="D45" s="1">
        <f t="shared" si="65"/>
        <v>-0.12522045855379071</v>
      </c>
      <c r="E45" s="1">
        <f t="shared" si="66"/>
        <v>-8.1674645166707527E-2</v>
      </c>
      <c r="F45" s="1"/>
      <c r="G45">
        <v>1966.3760273972603</v>
      </c>
      <c r="H45" s="1">
        <v>8.5555555555555554</v>
      </c>
      <c r="I45" s="1">
        <f t="shared" si="67"/>
        <v>8.5846560846560855</v>
      </c>
      <c r="J45" s="1">
        <f t="shared" si="68"/>
        <v>-0.11485890652557358</v>
      </c>
      <c r="K45" s="1"/>
      <c r="L45">
        <v>1966.3760273972603</v>
      </c>
      <c r="M45" s="1">
        <v>8.5555555555555554</v>
      </c>
      <c r="N45" s="1">
        <f t="shared" si="69"/>
        <v>8.5529100529100521</v>
      </c>
      <c r="O45" s="1">
        <f t="shared" si="70"/>
        <v>-0.19731040564373867</v>
      </c>
      <c r="P45" s="1"/>
      <c r="Q45">
        <v>1966.3760273972603</v>
      </c>
      <c r="R45" s="1">
        <v>8.3333333333333339</v>
      </c>
      <c r="S45" s="1">
        <f t="shared" si="71"/>
        <v>8.3148148148148149</v>
      </c>
      <c r="T45" s="1">
        <f t="shared" si="72"/>
        <v>-0.28600823045267515</v>
      </c>
      <c r="V45">
        <v>1966.3760273972603</v>
      </c>
      <c r="W45">
        <v>7.2777777777777777</v>
      </c>
      <c r="X45" s="1">
        <f t="shared" si="73"/>
        <v>7.2539682539682531</v>
      </c>
      <c r="Y45" s="1">
        <f t="shared" si="74"/>
        <v>-0.37450659276056164</v>
      </c>
      <c r="AA45">
        <v>1966.375</v>
      </c>
      <c r="AB45">
        <v>5.5555555555555554</v>
      </c>
      <c r="AC45" s="1">
        <f t="shared" si="75"/>
        <v>5.6111111111111116</v>
      </c>
      <c r="AD45" s="1">
        <f t="shared" si="76"/>
        <v>-4.6516754850089111E-2</v>
      </c>
      <c r="AE45" s="1">
        <f t="shared" si="77"/>
        <v>8.9338204417569178E-2</v>
      </c>
      <c r="AF45" s="1"/>
      <c r="AG45">
        <v>1966.375</v>
      </c>
      <c r="AH45">
        <v>3.8333333333333326</v>
      </c>
      <c r="AI45" s="1">
        <f t="shared" si="57"/>
        <v>4.4338624338624326</v>
      </c>
      <c r="AJ45" s="1">
        <f t="shared" si="58"/>
        <v>1.3578357268833463</v>
      </c>
      <c r="AM45" s="1">
        <v>3.7777777777777763</v>
      </c>
      <c r="AN45" s="1">
        <f t="shared" si="62"/>
        <v>4.8650793650793656</v>
      </c>
      <c r="AO45" s="1">
        <f t="shared" si="63"/>
        <v>3.8361992945326278</v>
      </c>
      <c r="AQ45">
        <v>1966.3760273972603</v>
      </c>
      <c r="AR45">
        <f t="shared" si="2"/>
        <v>-7.4487276392037269E-2</v>
      </c>
      <c r="AS45">
        <f t="shared" si="3"/>
        <v>-0.17923859914336035</v>
      </c>
      <c r="AT45">
        <f t="shared" si="4"/>
        <v>-0.35918568909045001</v>
      </c>
      <c r="AU45">
        <f t="shared" si="5"/>
        <v>-0.62002519526328981</v>
      </c>
      <c r="AV45">
        <f t="shared" si="6"/>
        <v>-0.96157520786092188</v>
      </c>
      <c r="AW45">
        <f t="shared" si="7"/>
        <v>-0.88009876543209875</v>
      </c>
      <c r="AX45">
        <f t="shared" si="59"/>
        <v>0.35824741748551309</v>
      </c>
      <c r="AY45">
        <f t="shared" si="60"/>
        <v>3.8568611740992695</v>
      </c>
      <c r="AZ45">
        <f t="shared" si="61"/>
        <v>-1.9315941315192635</v>
      </c>
    </row>
    <row r="46" spans="1:52" x14ac:dyDescent="0.2">
      <c r="A46">
        <v>1966.5</v>
      </c>
      <c r="B46" s="1">
        <v>8.4444444444444464</v>
      </c>
      <c r="C46" s="1">
        <f t="shared" si="64"/>
        <v>8.502645502645505</v>
      </c>
      <c r="D46" s="1">
        <f t="shared" si="65"/>
        <v>-5.8641975308640938E-2</v>
      </c>
      <c r="E46" s="1">
        <f t="shared" si="66"/>
        <v>-8.0477870160409443E-2</v>
      </c>
      <c r="F46" s="1"/>
      <c r="G46">
        <v>1966.4595890410958</v>
      </c>
      <c r="H46" s="1">
        <v>8.4444444444444464</v>
      </c>
      <c r="I46" s="1">
        <f t="shared" si="67"/>
        <v>8.4576719576719572</v>
      </c>
      <c r="J46" s="1">
        <f t="shared" si="68"/>
        <v>-0.1306689342403631</v>
      </c>
      <c r="K46" s="1"/>
      <c r="L46">
        <v>1966.4595890410958</v>
      </c>
      <c r="M46" s="1">
        <v>8.3333333333333339</v>
      </c>
      <c r="N46" s="1">
        <f t="shared" si="69"/>
        <v>8.3571428571428577</v>
      </c>
      <c r="O46" s="1">
        <f t="shared" si="70"/>
        <v>-0.19225035693289619</v>
      </c>
      <c r="P46" s="1"/>
      <c r="Q46">
        <v>1966.4595890410958</v>
      </c>
      <c r="R46" s="1">
        <v>8</v>
      </c>
      <c r="S46" s="1">
        <f t="shared" si="71"/>
        <v>8.0291005291005284</v>
      </c>
      <c r="T46" s="1">
        <f t="shared" si="72"/>
        <v>-0.22527714789619538</v>
      </c>
      <c r="V46">
        <v>1966.4595890410958</v>
      </c>
      <c r="W46">
        <v>6.8333333333333321</v>
      </c>
      <c r="X46" s="1">
        <f t="shared" si="73"/>
        <v>6.9973544973544968</v>
      </c>
      <c r="Y46" s="1">
        <f t="shared" si="74"/>
        <v>-4.0679852187789071E-2</v>
      </c>
      <c r="AA46">
        <v>1966.4583333333333</v>
      </c>
      <c r="AB46">
        <v>5.7777777777777768</v>
      </c>
      <c r="AC46" s="1">
        <f t="shared" si="75"/>
        <v>6.0687830687830688</v>
      </c>
      <c r="AD46" s="1">
        <f t="shared" si="76"/>
        <v>0.86772486772486801</v>
      </c>
      <c r="AE46" s="1">
        <f t="shared" si="77"/>
        <v>0.83002645502645478</v>
      </c>
      <c r="AF46" s="1"/>
      <c r="AG46">
        <v>1966.4583333333333</v>
      </c>
      <c r="AH46">
        <v>6.1666666666666679</v>
      </c>
      <c r="AI46" s="1">
        <f t="shared" si="57"/>
        <v>6.3756613756613758</v>
      </c>
      <c r="AJ46" s="1">
        <f t="shared" si="58"/>
        <v>2.3916603678508439</v>
      </c>
      <c r="AM46" s="1">
        <v>9.5</v>
      </c>
      <c r="AN46" s="1">
        <f t="shared" si="62"/>
        <v>9.235449735449734</v>
      </c>
      <c r="AO46" s="1">
        <f t="shared" si="63"/>
        <v>4.5594188292600988</v>
      </c>
      <c r="AQ46">
        <v>1966.4595890410958</v>
      </c>
      <c r="AR46">
        <f t="shared" si="2"/>
        <v>-7.3395817586293405E-2</v>
      </c>
      <c r="AS46">
        <f t="shared" si="3"/>
        <v>-0.19256588561350457</v>
      </c>
      <c r="AT46">
        <f t="shared" si="4"/>
        <v>-0.36789821113630589</v>
      </c>
      <c r="AU46">
        <f t="shared" si="5"/>
        <v>-0.57335097001763613</v>
      </c>
      <c r="AV46">
        <f t="shared" si="6"/>
        <v>-0.61045099521289969</v>
      </c>
      <c r="AW46">
        <f t="shared" si="7"/>
        <v>0.14653313177122709</v>
      </c>
      <c r="AX46">
        <f t="shared" si="59"/>
        <v>2.3277273872511968</v>
      </c>
      <c r="AY46">
        <f t="shared" si="60"/>
        <v>6.4859173595364057</v>
      </c>
      <c r="AZ46">
        <f t="shared" si="61"/>
        <v>-2.4376572789115536</v>
      </c>
    </row>
    <row r="47" spans="1:52" x14ac:dyDescent="0.2">
      <c r="A47">
        <v>1966.5833333333333</v>
      </c>
      <c r="B47" s="1">
        <v>8.4444444444444464</v>
      </c>
      <c r="C47" s="1">
        <f t="shared" si="64"/>
        <v>8.457671957671959</v>
      </c>
      <c r="D47" s="1">
        <f t="shared" si="65"/>
        <v>-3.0202821869488437E-2</v>
      </c>
      <c r="E47" s="1">
        <f t="shared" si="66"/>
        <v>-7.5186864869405692E-2</v>
      </c>
      <c r="F47" s="1"/>
      <c r="G47">
        <v>1966.5431506849316</v>
      </c>
      <c r="H47" s="1">
        <v>8.3333333333333339</v>
      </c>
      <c r="I47" s="1">
        <f t="shared" si="67"/>
        <v>8.3624338624338623</v>
      </c>
      <c r="J47" s="1">
        <f t="shared" si="68"/>
        <v>-0.11793482825228908</v>
      </c>
      <c r="K47" s="1"/>
      <c r="L47">
        <v>1966.5431506849316</v>
      </c>
      <c r="M47" s="1">
        <v>8.1666666666666679</v>
      </c>
      <c r="N47" s="1">
        <f t="shared" si="69"/>
        <v>8.1984126984126995</v>
      </c>
      <c r="O47" s="1">
        <f t="shared" si="70"/>
        <v>-0.12652221382380097</v>
      </c>
      <c r="P47" s="1"/>
      <c r="Q47">
        <v>1966.5431506849316</v>
      </c>
      <c r="R47" s="1">
        <v>7.833333333333333</v>
      </c>
      <c r="S47" s="1">
        <f t="shared" si="71"/>
        <v>7.878306878306879</v>
      </c>
      <c r="T47" s="1">
        <f t="shared" si="72"/>
        <v>-8.9401192575795652E-2</v>
      </c>
      <c r="V47">
        <v>1966.5431506849316</v>
      </c>
      <c r="W47">
        <v>7.166666666666667</v>
      </c>
      <c r="X47" s="1">
        <f t="shared" si="73"/>
        <v>7.1931216931216921</v>
      </c>
      <c r="Y47" s="1">
        <f t="shared" si="74"/>
        <v>0.34924834131183446</v>
      </c>
      <c r="AA47">
        <v>1966.5416666666667</v>
      </c>
      <c r="AB47">
        <v>7.166666666666667</v>
      </c>
      <c r="AC47" s="1">
        <f t="shared" si="75"/>
        <v>7.2301587301587293</v>
      </c>
      <c r="AD47" s="1">
        <f t="shared" si="76"/>
        <v>1.5233686067019403</v>
      </c>
      <c r="AE47" s="1">
        <f t="shared" si="77"/>
        <v>1.4134038800705468</v>
      </c>
      <c r="AF47" s="1"/>
      <c r="AG47">
        <v>1966.5416666666667</v>
      </c>
      <c r="AH47">
        <v>9.2222222222222214</v>
      </c>
      <c r="AI47" s="1">
        <f t="shared" si="57"/>
        <v>9.0661375661375665</v>
      </c>
      <c r="AJ47" s="1">
        <f t="shared" si="58"/>
        <v>2.6476232468295966</v>
      </c>
      <c r="AM47" s="1">
        <v>14.5</v>
      </c>
      <c r="AN47" s="1">
        <f t="shared" si="62"/>
        <v>13.640211640211641</v>
      </c>
      <c r="AO47" s="1">
        <f t="shared" si="63"/>
        <v>3.4578609221466374</v>
      </c>
      <c r="AQ47">
        <v>1966.5431506849316</v>
      </c>
      <c r="AR47">
        <f t="shared" si="2"/>
        <v>-6.857042076089799E-2</v>
      </c>
      <c r="AS47">
        <f t="shared" si="3"/>
        <v>-0.17612698412698566</v>
      </c>
      <c r="AT47">
        <f t="shared" si="4"/>
        <v>-0.29151524313429211</v>
      </c>
      <c r="AU47">
        <f t="shared" si="5"/>
        <v>-0.37304913076341772</v>
      </c>
      <c r="AV47">
        <f t="shared" si="6"/>
        <v>-5.4534643487024699E-2</v>
      </c>
      <c r="AW47">
        <f t="shared" si="7"/>
        <v>1.2344896951373141</v>
      </c>
      <c r="AX47">
        <f t="shared" si="59"/>
        <v>3.6491220962459057</v>
      </c>
      <c r="AY47">
        <f t="shared" si="60"/>
        <v>6.80269125724364</v>
      </c>
      <c r="AZ47">
        <f t="shared" si="61"/>
        <v>-2.9005189931972719</v>
      </c>
    </row>
    <row r="48" spans="1:52" x14ac:dyDescent="0.2">
      <c r="A48">
        <v>1966.6666666666667</v>
      </c>
      <c r="B48" s="1">
        <v>8.4444444444444464</v>
      </c>
      <c r="C48" s="1">
        <f t="shared" si="64"/>
        <v>8.3624338624338641</v>
      </c>
      <c r="D48" s="1">
        <f t="shared" si="65"/>
        <v>-8.0026455026455445E-2</v>
      </c>
      <c r="E48" s="1">
        <f t="shared" si="66"/>
        <v>-6.0426639791719666E-2</v>
      </c>
      <c r="F48" s="1"/>
      <c r="G48">
        <v>1966.6267123287671</v>
      </c>
      <c r="H48" s="1">
        <v>8.3333333333333339</v>
      </c>
      <c r="I48" s="1">
        <f t="shared" si="67"/>
        <v>8.2301587301587311</v>
      </c>
      <c r="J48" s="1">
        <f t="shared" si="68"/>
        <v>-7.621567145376662E-2</v>
      </c>
      <c r="K48" s="1"/>
      <c r="L48">
        <v>1966.6267123287671</v>
      </c>
      <c r="M48" s="1">
        <v>8.1666666666666679</v>
      </c>
      <c r="N48" s="1">
        <f t="shared" si="69"/>
        <v>8.1084656084656075</v>
      </c>
      <c r="O48" s="1">
        <f t="shared" si="70"/>
        <v>-2.0450155370790566E-2</v>
      </c>
      <c r="P48" s="1"/>
      <c r="Q48">
        <v>1966.6267123287671</v>
      </c>
      <c r="R48" s="1">
        <v>7.8888888888888902</v>
      </c>
      <c r="S48" s="1">
        <f t="shared" si="71"/>
        <v>7.8677248677248679</v>
      </c>
      <c r="T48" s="1">
        <f t="shared" si="72"/>
        <v>0.1081086755689933</v>
      </c>
      <c r="V48">
        <v>1966.6267123287671</v>
      </c>
      <c r="W48">
        <v>7.7222222222222223</v>
      </c>
      <c r="X48" s="1">
        <f t="shared" si="73"/>
        <v>7.6772486772486772</v>
      </c>
      <c r="Y48" s="1">
        <f t="shared" si="74"/>
        <v>0.6262597631645257</v>
      </c>
      <c r="AA48">
        <v>1966.625</v>
      </c>
      <c r="AB48">
        <v>8.9444444444444446</v>
      </c>
      <c r="AC48" s="1">
        <f t="shared" si="75"/>
        <v>8.7883597883597879</v>
      </c>
      <c r="AD48" s="1">
        <f t="shared" si="76"/>
        <v>1.6408730158730158</v>
      </c>
      <c r="AE48" s="1">
        <f t="shared" si="77"/>
        <v>1.5206349206349212</v>
      </c>
      <c r="AF48" s="1"/>
      <c r="AG48">
        <v>1966.625</v>
      </c>
      <c r="AH48">
        <v>11.944444444444445</v>
      </c>
      <c r="AI48" s="1">
        <f t="shared" si="57"/>
        <v>11.563492063492063</v>
      </c>
      <c r="AJ48" s="1">
        <f t="shared" si="58"/>
        <v>1.9261883765852017</v>
      </c>
      <c r="AM48" s="1">
        <v>16.222222222222221</v>
      </c>
      <c r="AN48" s="1">
        <f t="shared" si="62"/>
        <v>16.105820105820108</v>
      </c>
      <c r="AO48" s="1">
        <f t="shared" si="63"/>
        <v>1.032669858066684</v>
      </c>
      <c r="AQ48">
        <v>1966.6267123287671</v>
      </c>
      <c r="AR48">
        <f t="shared" si="2"/>
        <v>-5.5109095490048346E-2</v>
      </c>
      <c r="AS48">
        <f t="shared" si="3"/>
        <v>-0.1246177878558835</v>
      </c>
      <c r="AT48">
        <f t="shared" si="4"/>
        <v>-0.1432683295540445</v>
      </c>
      <c r="AU48">
        <f t="shared" si="5"/>
        <v>-4.4673217435122606E-2</v>
      </c>
      <c r="AV48">
        <f t="shared" si="6"/>
        <v>0.52647568657092481</v>
      </c>
      <c r="AW48">
        <f t="shared" si="7"/>
        <v>1.9132947341899733</v>
      </c>
      <c r="AX48">
        <f t="shared" si="59"/>
        <v>3.6699785336356774</v>
      </c>
      <c r="AY48">
        <f t="shared" si="60"/>
        <v>4.6117734441924929</v>
      </c>
      <c r="AZ48">
        <f t="shared" si="61"/>
        <v>-3.2280145396825337</v>
      </c>
    </row>
    <row r="49" spans="1:52" x14ac:dyDescent="0.2">
      <c r="A49">
        <v>1966.75</v>
      </c>
      <c r="B49" s="1">
        <v>8.3333333333333339</v>
      </c>
      <c r="C49" s="1">
        <f t="shared" si="64"/>
        <v>8.3148148148148149</v>
      </c>
      <c r="D49" s="1">
        <f t="shared" si="65"/>
        <v>-8.3553791887126069E-2</v>
      </c>
      <c r="E49" s="1">
        <f t="shared" si="66"/>
        <v>-3.8632737045436183E-2</v>
      </c>
      <c r="F49" s="1"/>
      <c r="G49">
        <v>1966.7102739726026</v>
      </c>
      <c r="H49" s="1">
        <v>8.1666666666666679</v>
      </c>
      <c r="I49" s="1">
        <f t="shared" si="67"/>
        <v>8.1825396825396819</v>
      </c>
      <c r="J49" s="1">
        <f t="shared" si="68"/>
        <v>-9.9626270261181406E-3</v>
      </c>
      <c r="K49" s="1"/>
      <c r="L49">
        <v>1966.7102739726026</v>
      </c>
      <c r="M49" s="1">
        <v>8.1111111111111107</v>
      </c>
      <c r="N49" s="1">
        <f t="shared" si="69"/>
        <v>8.1455026455026456</v>
      </c>
      <c r="O49" s="1">
        <f t="shared" si="70"/>
        <v>9.7138238011253861E-2</v>
      </c>
      <c r="P49" s="1"/>
      <c r="Q49">
        <v>1966.7102739726026</v>
      </c>
      <c r="R49" s="1">
        <v>8.0555555555555554</v>
      </c>
      <c r="S49" s="1">
        <f t="shared" si="71"/>
        <v>8.0661375661375665</v>
      </c>
      <c r="T49" s="1">
        <f t="shared" si="72"/>
        <v>0.28807634164777035</v>
      </c>
      <c r="V49">
        <v>1966.7102739726026</v>
      </c>
      <c r="W49">
        <v>8.3888888888888893</v>
      </c>
      <c r="X49" s="1">
        <f t="shared" si="73"/>
        <v>8.396825396825399</v>
      </c>
      <c r="Y49" s="1">
        <f t="shared" si="74"/>
        <v>0.69590367011001952</v>
      </c>
      <c r="AA49">
        <v>1966.7083333333333</v>
      </c>
      <c r="AB49">
        <v>10.222222222222221</v>
      </c>
      <c r="AC49" s="1">
        <f t="shared" si="75"/>
        <v>10.208994708994711</v>
      </c>
      <c r="AD49" s="1">
        <f t="shared" si="76"/>
        <v>1.1166225749559076</v>
      </c>
      <c r="AE49" s="1">
        <f t="shared" si="77"/>
        <v>1.0813366087175609</v>
      </c>
      <c r="AF49" s="1"/>
      <c r="AG49">
        <v>1966.7083333333333</v>
      </c>
      <c r="AH49">
        <v>12.888888888888891</v>
      </c>
      <c r="AI49" s="1">
        <f t="shared" si="57"/>
        <v>12.804232804232806</v>
      </c>
      <c r="AJ49" s="1">
        <f t="shared" si="58"/>
        <v>0.54789199630469509</v>
      </c>
      <c r="AM49" s="1">
        <v>15.944444444444445</v>
      </c>
      <c r="AN49" s="1">
        <f t="shared" si="62"/>
        <v>15.589947089947092</v>
      </c>
      <c r="AO49" s="1">
        <f t="shared" si="63"/>
        <v>-1.5859368438733539</v>
      </c>
      <c r="AQ49">
        <v>1966.7102739726026</v>
      </c>
      <c r="AR49">
        <f t="shared" si="2"/>
        <v>-3.5233056185437803E-2</v>
      </c>
      <c r="AS49">
        <f t="shared" si="3"/>
        <v>-4.4318972033257541E-2</v>
      </c>
      <c r="AT49">
        <f t="shared" si="4"/>
        <v>4.427110103300598E-2</v>
      </c>
      <c r="AU49">
        <f t="shared" si="5"/>
        <v>0.30699672461577254</v>
      </c>
      <c r="AV49">
        <f t="shared" si="6"/>
        <v>0.94166087175611024</v>
      </c>
      <c r="AW49">
        <f t="shared" si="7"/>
        <v>1.9278398589065255</v>
      </c>
      <c r="AX49">
        <f t="shared" si="59"/>
        <v>2.4275173595364077</v>
      </c>
      <c r="AY49">
        <f t="shared" si="60"/>
        <v>0.98114295792390871</v>
      </c>
      <c r="AZ49">
        <f t="shared" si="61"/>
        <v>-3.3444847981859347</v>
      </c>
    </row>
    <row r="50" spans="1:52" x14ac:dyDescent="0.2">
      <c r="A50">
        <v>1966.8333333333333</v>
      </c>
      <c r="B50" s="1">
        <v>8.1666666666666679</v>
      </c>
      <c r="C50" s="1">
        <f t="shared" si="64"/>
        <v>8.3121693121693134</v>
      </c>
      <c r="D50" s="1">
        <f t="shared" si="65"/>
        <v>2.7557319223985265E-2</v>
      </c>
      <c r="E50" s="1">
        <f t="shared" si="66"/>
        <v>1.4298311917360007E-2</v>
      </c>
      <c r="F50" s="1"/>
      <c r="G50">
        <v>1966.7938356164384</v>
      </c>
      <c r="H50" s="1">
        <v>8.0555555555555554</v>
      </c>
      <c r="I50" s="1">
        <f t="shared" si="67"/>
        <v>8.2407407407407423</v>
      </c>
      <c r="J50" s="1">
        <f t="shared" si="68"/>
        <v>7.7601410934744666E-2</v>
      </c>
      <c r="K50" s="1"/>
      <c r="L50">
        <v>1966.7938356164384</v>
      </c>
      <c r="M50" s="1">
        <v>8.2222222222222214</v>
      </c>
      <c r="N50" s="1">
        <f t="shared" si="69"/>
        <v>8.3095238095238102</v>
      </c>
      <c r="O50" s="1">
        <f t="shared" si="70"/>
        <v>0.18617199966406264</v>
      </c>
      <c r="P50" s="1"/>
      <c r="Q50">
        <v>1966.7938356164384</v>
      </c>
      <c r="R50" s="1">
        <v>8.3333333333333339</v>
      </c>
      <c r="S50" s="1">
        <f t="shared" si="71"/>
        <v>8.4312169312169321</v>
      </c>
      <c r="T50" s="1">
        <f t="shared" si="72"/>
        <v>0.37005542957923843</v>
      </c>
      <c r="V50">
        <v>1966.7938356164384</v>
      </c>
      <c r="W50">
        <v>9</v>
      </c>
      <c r="X50" s="1">
        <f t="shared" si="73"/>
        <v>9.0370370370370363</v>
      </c>
      <c r="Y50" s="1">
        <f t="shared" si="74"/>
        <v>0.56190686151003555</v>
      </c>
      <c r="AA50">
        <v>1966.7916666666667</v>
      </c>
      <c r="AB50">
        <v>11.055555555555555</v>
      </c>
      <c r="AC50" s="1">
        <f t="shared" si="75"/>
        <v>10.895238095238096</v>
      </c>
      <c r="AD50" s="1">
        <f t="shared" si="76"/>
        <v>0.26970899470899407</v>
      </c>
      <c r="AE50" s="1">
        <f t="shared" si="77"/>
        <v>0.29473209036700937</v>
      </c>
      <c r="AF50" s="1"/>
      <c r="AG50">
        <v>1966.7916666666667</v>
      </c>
      <c r="AH50">
        <v>12.722222222222221</v>
      </c>
      <c r="AI50" s="1">
        <f t="shared" si="57"/>
        <v>12.595238095238095</v>
      </c>
      <c r="AJ50" s="1">
        <f t="shared" si="58"/>
        <v>-0.83981061560426551</v>
      </c>
      <c r="AM50" s="1">
        <v>13.055555555555555</v>
      </c>
      <c r="AN50" s="1">
        <f t="shared" si="62"/>
        <v>12.917989417989418</v>
      </c>
      <c r="AO50" s="1">
        <f t="shared" si="63"/>
        <v>-3.2215293524817348</v>
      </c>
      <c r="AQ50">
        <v>1966.7938356164384</v>
      </c>
      <c r="AR50">
        <f t="shared" si="2"/>
        <v>1.3040060468632327E-2</v>
      </c>
      <c r="AS50">
        <f t="shared" si="3"/>
        <v>8.3812547241119459E-2</v>
      </c>
      <c r="AT50">
        <f t="shared" si="4"/>
        <v>0.25360141093474459</v>
      </c>
      <c r="AU50">
        <f t="shared" si="5"/>
        <v>0.59109196271101005</v>
      </c>
      <c r="AV50">
        <f t="shared" si="6"/>
        <v>1.1035510204081624</v>
      </c>
      <c r="AW50">
        <f t="shared" si="7"/>
        <v>1.3723466868228751</v>
      </c>
      <c r="AX50">
        <f t="shared" ref="AX50:AX65" si="78">($E50+$J50+$O50+$T50+$Y50+$AE50+$AJ50)*160*0.0057</f>
        <v>0.60643940539178487</v>
      </c>
      <c r="AY50">
        <f t="shared" si="60"/>
        <v>-2.3315953640715574</v>
      </c>
      <c r="AZ50">
        <f t="shared" si="61"/>
        <v>-3.1242254240362728</v>
      </c>
    </row>
    <row r="51" spans="1:52" x14ac:dyDescent="0.2">
      <c r="A51">
        <v>1966.9166666666667</v>
      </c>
      <c r="B51" s="1">
        <v>8.3888888888888893</v>
      </c>
      <c r="C51" s="1">
        <f t="shared" si="64"/>
        <v>8.3306878306878307</v>
      </c>
      <c r="D51" s="1">
        <f t="shared" si="65"/>
        <v>9.1710758377425511E-2</v>
      </c>
      <c r="E51" s="1">
        <f t="shared" si="66"/>
        <v>6.4447383891828303E-2</v>
      </c>
      <c r="F51" s="1"/>
      <c r="G51">
        <v>1966.8773972602739</v>
      </c>
      <c r="H51" s="1">
        <v>8.4444444444444464</v>
      </c>
      <c r="I51" s="1">
        <f t="shared" si="67"/>
        <v>8.3227513227513246</v>
      </c>
      <c r="J51" s="1">
        <f t="shared" si="68"/>
        <v>0.13036449147560233</v>
      </c>
      <c r="K51" s="1"/>
      <c r="L51">
        <v>1966.8773972602739</v>
      </c>
      <c r="M51" s="1">
        <v>8.5555555555555554</v>
      </c>
      <c r="N51" s="1">
        <f t="shared" si="69"/>
        <v>8.5026455026455015</v>
      </c>
      <c r="O51" s="1">
        <f t="shared" si="70"/>
        <v>0.2017720668514312</v>
      </c>
      <c r="P51" s="1"/>
      <c r="Q51">
        <v>1966.8773972602739</v>
      </c>
      <c r="R51" s="1">
        <v>8.8333333333333339</v>
      </c>
      <c r="S51" s="1">
        <f t="shared" si="71"/>
        <v>8.7962962962962958</v>
      </c>
      <c r="T51" s="1">
        <f t="shared" si="72"/>
        <v>0.29474258839338102</v>
      </c>
      <c r="V51">
        <v>1966.8773972602739</v>
      </c>
      <c r="W51">
        <v>9.5555555555555571</v>
      </c>
      <c r="X51" s="1">
        <f t="shared" si="73"/>
        <v>9.4656084656084651</v>
      </c>
      <c r="Y51" s="1">
        <f t="shared" si="74"/>
        <v>0.23769631309313788</v>
      </c>
      <c r="AA51">
        <v>1966.875</v>
      </c>
      <c r="AB51">
        <v>10.888888888888889</v>
      </c>
      <c r="AC51" s="1">
        <f t="shared" si="75"/>
        <v>10.744973544973542</v>
      </c>
      <c r="AD51" s="1">
        <f t="shared" si="76"/>
        <v>-0.55097001763668441</v>
      </c>
      <c r="AE51" s="1">
        <f t="shared" si="77"/>
        <v>-0.49830141933316641</v>
      </c>
      <c r="AF51" s="1"/>
      <c r="AG51">
        <v>1966.875</v>
      </c>
      <c r="AH51">
        <v>11.222222222222223</v>
      </c>
      <c r="AI51" s="1">
        <f t="shared" si="57"/>
        <v>11.166666666666668</v>
      </c>
      <c r="AJ51" s="1">
        <f t="shared" si="58"/>
        <v>-1.747312505249013</v>
      </c>
      <c r="AM51" s="1">
        <v>9.0555555555555536</v>
      </c>
      <c r="AN51" s="1">
        <f t="shared" si="62"/>
        <v>9.391534391534389</v>
      </c>
      <c r="AO51" s="1">
        <f t="shared" si="63"/>
        <v>-3.5629881582262537</v>
      </c>
      <c r="AQ51">
        <v>1966.8773972602739</v>
      </c>
      <c r="AR51">
        <f t="shared" si="2"/>
        <v>5.8776014109347414E-2</v>
      </c>
      <c r="AS51">
        <f t="shared" si="3"/>
        <v>0.17766843033509674</v>
      </c>
      <c r="AT51">
        <f t="shared" si="4"/>
        <v>0.361684555303602</v>
      </c>
      <c r="AU51">
        <f t="shared" si="5"/>
        <v>0.63048979591836563</v>
      </c>
      <c r="AV51">
        <f t="shared" si="6"/>
        <v>0.84726883345930726</v>
      </c>
      <c r="AW51">
        <f t="shared" si="7"/>
        <v>0.39281793902745954</v>
      </c>
      <c r="AX51">
        <f t="shared" si="78"/>
        <v>-1.2007310657596404</v>
      </c>
      <c r="AY51">
        <f t="shared" ref="AY51:AY66" si="79">($E51+$J51+$O51+$T51+$Y51+$AE51+$AJ51+$AO51)*160*0.0057</f>
        <v>-4.4501762660619839</v>
      </c>
      <c r="AZ51">
        <f t="shared" si="61"/>
        <v>-2.6573127891156387</v>
      </c>
    </row>
    <row r="52" spans="1:52" x14ac:dyDescent="0.2">
      <c r="A52">
        <v>1967</v>
      </c>
      <c r="B52" s="1">
        <v>8.5</v>
      </c>
      <c r="C52" s="1">
        <f t="shared" si="64"/>
        <v>8.4259259259259274</v>
      </c>
      <c r="D52" s="1">
        <f t="shared" si="65"/>
        <v>0.10670194003527381</v>
      </c>
      <c r="E52" s="1">
        <f t="shared" si="66"/>
        <v>8.9443184681279542E-2</v>
      </c>
      <c r="F52" s="1"/>
      <c r="G52">
        <v>1966.9609589041097</v>
      </c>
      <c r="H52" s="1">
        <v>8.5555555555555554</v>
      </c>
      <c r="I52" s="1">
        <f t="shared" si="67"/>
        <v>8.4788359788359777</v>
      </c>
      <c r="J52" s="1">
        <f t="shared" si="68"/>
        <v>0.12671117829847878</v>
      </c>
      <c r="K52" s="1"/>
      <c r="L52">
        <v>1966.9609589041097</v>
      </c>
      <c r="M52" s="1">
        <v>8.7777777777777768</v>
      </c>
      <c r="N52" s="1">
        <f t="shared" si="69"/>
        <v>8.7010582010581992</v>
      </c>
      <c r="O52" s="1">
        <f t="shared" si="70"/>
        <v>0.15518182581674575</v>
      </c>
      <c r="P52" s="1"/>
      <c r="Q52">
        <v>1966.9609589041097</v>
      </c>
      <c r="R52" s="1">
        <v>9.1666666666666661</v>
      </c>
      <c r="S52" s="1">
        <f t="shared" si="71"/>
        <v>9.0105820105820094</v>
      </c>
      <c r="T52" s="1">
        <f t="shared" si="72"/>
        <v>0.14078903166204751</v>
      </c>
      <c r="V52">
        <v>1966.9609589041097</v>
      </c>
      <c r="W52">
        <v>9.6111111111111089</v>
      </c>
      <c r="X52" s="1">
        <f t="shared" si="73"/>
        <v>9.5317460317460316</v>
      </c>
      <c r="Y52" s="1">
        <f t="shared" si="74"/>
        <v>-0.11780885193583548</v>
      </c>
      <c r="AA52">
        <v>1966.9583333333333</v>
      </c>
      <c r="AB52">
        <v>9.8888888888888875</v>
      </c>
      <c r="AC52" s="1">
        <f t="shared" si="75"/>
        <v>9.9412698412698397</v>
      </c>
      <c r="AD52" s="1">
        <f t="shared" si="76"/>
        <v>-1.1232363315696634</v>
      </c>
      <c r="AE52" s="1">
        <f t="shared" si="77"/>
        <v>-1.0171506256823712</v>
      </c>
      <c r="AF52" s="1"/>
      <c r="AG52">
        <v>1966.9583333333333</v>
      </c>
      <c r="AH52">
        <v>9.1666666666666661</v>
      </c>
      <c r="AI52" s="1">
        <f t="shared" si="57"/>
        <v>9.2169312169312185</v>
      </c>
      <c r="AJ52" s="1">
        <f t="shared" si="58"/>
        <v>-2.0515348114554466</v>
      </c>
      <c r="AM52" s="1">
        <v>5.7777777777777768</v>
      </c>
      <c r="AN52" s="1">
        <f t="shared" si="62"/>
        <v>6.0582010582010568</v>
      </c>
      <c r="AO52" s="1">
        <f t="shared" si="63"/>
        <v>-2.9828252288569739</v>
      </c>
      <c r="AQ52">
        <v>1966.9609589041097</v>
      </c>
      <c r="AR52">
        <f t="shared" si="2"/>
        <v>8.1572184429326941E-2</v>
      </c>
      <c r="AS52">
        <f t="shared" si="3"/>
        <v>0.19713277903753956</v>
      </c>
      <c r="AT52">
        <f t="shared" si="4"/>
        <v>0.33865860418241173</v>
      </c>
      <c r="AU52">
        <f t="shared" si="5"/>
        <v>0.46705820105819906</v>
      </c>
      <c r="AV52">
        <f t="shared" si="6"/>
        <v>0.35961652809271716</v>
      </c>
      <c r="AW52">
        <f t="shared" si="7"/>
        <v>-0.5680248425296055</v>
      </c>
      <c r="AX52">
        <f t="shared" si="78"/>
        <v>-2.439024590576973</v>
      </c>
      <c r="AY52">
        <f t="shared" si="79"/>
        <v>-5.1593611992945334</v>
      </c>
      <c r="AZ52">
        <f t="shared" ref="AZ52:AZ67" si="80">AS52*2.628+AZ51</f>
        <v>-2.1392478458049848</v>
      </c>
    </row>
    <row r="53" spans="1:52" x14ac:dyDescent="0.2">
      <c r="A53">
        <v>1967.0833333333333</v>
      </c>
      <c r="B53" s="1">
        <v>8.4444444444444464</v>
      </c>
      <c r="C53" s="1">
        <f t="shared" si="64"/>
        <v>8.5291005291005284</v>
      </c>
      <c r="D53" s="1">
        <f t="shared" si="65"/>
        <v>4.1005291005290816E-2</v>
      </c>
      <c r="E53" s="1">
        <f t="shared" si="66"/>
        <v>8.158016292936919E-2</v>
      </c>
      <c r="F53" s="1"/>
      <c r="G53">
        <v>1967.0417808219179</v>
      </c>
      <c r="H53" s="1">
        <v>8.5</v>
      </c>
      <c r="I53" s="1">
        <f t="shared" si="67"/>
        <v>8.6005291005290996</v>
      </c>
      <c r="J53" s="1">
        <f t="shared" si="68"/>
        <v>8.9653145208699922E-2</v>
      </c>
      <c r="K53" s="1"/>
      <c r="L53">
        <v>1967.0417808219179</v>
      </c>
      <c r="M53" s="1">
        <v>8.7777777777777768</v>
      </c>
      <c r="N53" s="1">
        <f t="shared" si="69"/>
        <v>8.8121693121693117</v>
      </c>
      <c r="O53" s="1">
        <f t="shared" si="70"/>
        <v>8.7144116906022154E-2</v>
      </c>
      <c r="P53" s="1"/>
      <c r="Q53">
        <v>1967.0417808219179</v>
      </c>
      <c r="R53" s="1">
        <v>9.0555555555555536</v>
      </c>
      <c r="S53" s="1">
        <f t="shared" si="71"/>
        <v>9.0449735449735442</v>
      </c>
      <c r="T53" s="1">
        <f t="shared" si="72"/>
        <v>-1.1495338876291013E-2</v>
      </c>
      <c r="V53">
        <v>1967.0417808219179</v>
      </c>
      <c r="W53">
        <v>9.2777777777777786</v>
      </c>
      <c r="X53" s="1">
        <f t="shared" si="73"/>
        <v>9.2222222222222214</v>
      </c>
      <c r="Y53" s="1">
        <f t="shared" si="74"/>
        <v>-0.38008104476358462</v>
      </c>
      <c r="AA53">
        <v>1967.0416666666667</v>
      </c>
      <c r="AB53">
        <v>8.7111111111111121</v>
      </c>
      <c r="AC53" s="1">
        <f t="shared" si="75"/>
        <v>8.7783068783068785</v>
      </c>
      <c r="AD53" s="1">
        <f t="shared" si="76"/>
        <v>-1.2006613756613751</v>
      </c>
      <c r="AE53" s="1">
        <f t="shared" si="77"/>
        <v>-1.1895114218526892</v>
      </c>
      <c r="AF53" s="1"/>
      <c r="AG53">
        <v>1967.0416666666667</v>
      </c>
      <c r="AH53">
        <v>7.0555555555555571</v>
      </c>
      <c r="AI53" s="1">
        <f t="shared" si="57"/>
        <v>7.2222222222222232</v>
      </c>
      <c r="AJ53" s="1">
        <f t="shared" si="58"/>
        <v>-1.8196544049718655</v>
      </c>
      <c r="AM53" s="1">
        <v>3.5555555555555549</v>
      </c>
      <c r="AN53" s="1">
        <f t="shared" ref="AN53:AN68" si="81">(-2*AM50+3*AM51+6*AM52+7*AM53+6*AM54+3*AM55-2*AM56)/21</f>
        <v>3.6005291005291</v>
      </c>
      <c r="AO53" s="1">
        <f t="shared" ref="AO53:AO68" si="82">(22*AN50-67*AN51-58*AN52+58*AN54+67*AN55-22*AN56)/252</f>
        <v>-1.9533152767279736</v>
      </c>
      <c r="AQ53">
        <v>1967.0417808219179</v>
      </c>
      <c r="AR53">
        <f t="shared" si="2"/>
        <v>7.4401108591584705E-2</v>
      </c>
      <c r="AS53">
        <f t="shared" si="3"/>
        <v>0.15616477702191905</v>
      </c>
      <c r="AT53">
        <f t="shared" si="4"/>
        <v>0.23564021164021126</v>
      </c>
      <c r="AU53">
        <f t="shared" si="5"/>
        <v>0.22515646258503386</v>
      </c>
      <c r="AV53">
        <f t="shared" si="6"/>
        <v>-0.12147745023935533</v>
      </c>
      <c r="AW53">
        <f t="shared" si="7"/>
        <v>-1.2063118669690078</v>
      </c>
      <c r="AX53">
        <f t="shared" si="78"/>
        <v>-2.8658366843033494</v>
      </c>
      <c r="AY53">
        <f t="shared" si="79"/>
        <v>-4.6472602166792614</v>
      </c>
      <c r="AZ53">
        <f t="shared" si="80"/>
        <v>-1.7288468117913816</v>
      </c>
    </row>
    <row r="54" spans="1:52" x14ac:dyDescent="0.2">
      <c r="A54">
        <v>1967.1666666666667</v>
      </c>
      <c r="B54" s="1">
        <v>8.6111111111111107</v>
      </c>
      <c r="C54" s="1">
        <f t="shared" ref="C54:C69" si="83">(-2*B51+3*B52+6*B53+7*B54+6*B55+3*B56-2*B57)/21</f>
        <v>8.5767195767195776</v>
      </c>
      <c r="D54" s="1">
        <f t="shared" ref="D54:D69" si="84">(22*B51-67*B52-58*B53+58*B55+67*B56-22*B57)/252</f>
        <v>6.3271604938270637E-2</v>
      </c>
      <c r="E54" s="1">
        <f t="shared" ref="E54:E69" si="85">(22*C51-67*C52-58*C53+58*C55+67*C56-22*C57)/252</f>
        <v>5.7403208196858159E-2</v>
      </c>
      <c r="F54" s="1"/>
      <c r="G54">
        <v>1967.1253424657534</v>
      </c>
      <c r="H54" s="1">
        <v>8.6666666666666661</v>
      </c>
      <c r="I54" s="1">
        <f t="shared" ref="I54:I69" si="86">(-2*H51+3*H52+6*H53+7*H54+6*H55+3*H56-2*H57)/21</f>
        <v>8.6375661375661359</v>
      </c>
      <c r="J54" s="1">
        <f t="shared" ref="J54:J69" si="87">(22*I51-67*I52-58*I53+58*I55+67*I56-22*I57)/252</f>
        <v>4.7787016040984898E-2</v>
      </c>
      <c r="K54" s="1"/>
      <c r="L54">
        <v>1967.1253424657534</v>
      </c>
      <c r="M54" s="1">
        <v>8.8333333333333339</v>
      </c>
      <c r="N54" s="1">
        <f t="shared" ref="N54:N69" si="88">(-2*M51+3*M52+6*M53+7*M54+6*M55+3*M56-2*M57)/21</f>
        <v>8.8597883597883573</v>
      </c>
      <c r="O54" s="1">
        <f t="shared" ref="O54:O69" si="89">(22*N51-67*N52-58*N53+58*N55+67*N56-22*N57)/252</f>
        <v>2.8974552784077224E-2</v>
      </c>
      <c r="P54" s="1"/>
      <c r="Q54">
        <v>1967.1253424657534</v>
      </c>
      <c r="R54" s="1">
        <v>8.8333333333333339</v>
      </c>
      <c r="S54" s="1">
        <f t="shared" ref="S54:S69" si="90">(-2*R51+3*R52+6*R53+7*R54+6*R55+3*R56-2*R57)/21</f>
        <v>9</v>
      </c>
      <c r="T54" s="1">
        <f t="shared" ref="T54:T69" si="91">(22*S51-67*S52-58*S53+58*S55+67*S56-22*S57)/252</f>
        <v>-0.10642899134962618</v>
      </c>
      <c r="V54">
        <v>1967.1253424657534</v>
      </c>
      <c r="W54">
        <v>8.6666666666666661</v>
      </c>
      <c r="X54" s="1">
        <f t="shared" ref="X54:X69" si="92">(-2*W51+3*W52+6*W53+7*W54+6*W55+3*W56-2*W57)/21</f>
        <v>8.7724867724867721</v>
      </c>
      <c r="Y54" s="1">
        <f t="shared" ref="Y54:Y69" si="93">(22*X51-67*X52-58*X53+58*X55+67*X56-22*X57)/252</f>
        <v>-0.49037330981775346</v>
      </c>
      <c r="AA54">
        <v>1967.125</v>
      </c>
      <c r="AB54">
        <v>7.5777777777777784</v>
      </c>
      <c r="AC54" s="1">
        <f t="shared" ref="AC54:AC69" si="94">(-2*AB51+3*AB52+6*AB53+7*AB54+6*AB55+3*AB56-2*AB57)/21</f>
        <v>7.6240740740740742</v>
      </c>
      <c r="AD54" s="1">
        <f t="shared" ref="AD54:AD69" si="95">(22*AB51-67*AB52-58*AB53+58*AB55+67*AB56-22*AB57)/252</f>
        <v>-1.0237433862433862</v>
      </c>
      <c r="AE54" s="1">
        <f t="shared" ref="AE54:AE69" si="96">(22*AC51-67*AC52-58*AC53+58*AC55+67*AC56-22*AC57)/252</f>
        <v>-1.0794805576551607</v>
      </c>
      <c r="AF54" s="1"/>
      <c r="AG54">
        <v>1967.125</v>
      </c>
      <c r="AH54">
        <v>5.6666666666666679</v>
      </c>
      <c r="AI54" s="1">
        <f t="shared" si="57"/>
        <v>5.6719576719576725</v>
      </c>
      <c r="AJ54" s="1">
        <f t="shared" si="58"/>
        <v>-1.2569391954312592</v>
      </c>
      <c r="AM54" s="1">
        <v>2.6111111111111125</v>
      </c>
      <c r="AN54" s="1">
        <f t="shared" si="81"/>
        <v>2.3201058201058204</v>
      </c>
      <c r="AO54" s="1">
        <f t="shared" si="82"/>
        <v>-0.71528302679096278</v>
      </c>
      <c r="AQ54">
        <v>1967.1253424657534</v>
      </c>
      <c r="AR54">
        <f t="shared" si="2"/>
        <v>5.235172587553464E-2</v>
      </c>
      <c r="AS54">
        <f t="shared" si="3"/>
        <v>9.5933484504912875E-2</v>
      </c>
      <c r="AT54">
        <f t="shared" si="4"/>
        <v>0.12235827664399131</v>
      </c>
      <c r="AU54">
        <f t="shared" si="5"/>
        <v>2.5295036533132229E-2</v>
      </c>
      <c r="AV54">
        <f t="shared" si="6"/>
        <v>-0.42192542202065897</v>
      </c>
      <c r="AW54">
        <f t="shared" si="7"/>
        <v>-1.4064116906021655</v>
      </c>
      <c r="AX54">
        <f t="shared" si="78"/>
        <v>-2.5527402368354739</v>
      </c>
      <c r="AY54">
        <f t="shared" si="79"/>
        <v>-3.2050783572688322</v>
      </c>
      <c r="AZ54">
        <f t="shared" si="80"/>
        <v>-1.4767336145124705</v>
      </c>
    </row>
    <row r="55" spans="1:52" x14ac:dyDescent="0.2">
      <c r="A55">
        <v>1967.25</v>
      </c>
      <c r="B55" s="1">
        <v>8.6111111111111107</v>
      </c>
      <c r="C55" s="1">
        <f t="shared" si="83"/>
        <v>8.6190476190476186</v>
      </c>
      <c r="D55" s="1">
        <f t="shared" si="84"/>
        <v>5.224867724867642E-2</v>
      </c>
      <c r="E55" s="1">
        <f t="shared" si="85"/>
        <v>2.4187452758881584E-2</v>
      </c>
      <c r="F55" s="1"/>
      <c r="G55">
        <v>1967.208904109589</v>
      </c>
      <c r="H55" s="1">
        <v>8.6666666666666661</v>
      </c>
      <c r="I55" s="1">
        <f t="shared" si="86"/>
        <v>8.6719576719576725</v>
      </c>
      <c r="J55" s="1">
        <f t="shared" si="87"/>
        <v>1.3259007306627062E-2</v>
      </c>
      <c r="K55" s="1"/>
      <c r="L55">
        <v>1967.208904109589</v>
      </c>
      <c r="M55" s="1">
        <v>8.8333333333333339</v>
      </c>
      <c r="N55" s="1">
        <f t="shared" si="88"/>
        <v>8.8597883597883609</v>
      </c>
      <c r="O55" s="1">
        <f t="shared" si="89"/>
        <v>-3.1399596875786528E-2</v>
      </c>
      <c r="P55" s="1"/>
      <c r="Q55">
        <v>1967.208904109589</v>
      </c>
      <c r="R55" s="1">
        <v>8.8333333333333339</v>
      </c>
      <c r="S55" s="1">
        <f t="shared" si="90"/>
        <v>8.8412698412698401</v>
      </c>
      <c r="T55" s="1">
        <f t="shared" si="91"/>
        <v>-0.16379020744100112</v>
      </c>
      <c r="V55">
        <v>1967.208904109589</v>
      </c>
      <c r="W55">
        <v>8.1666666666666679</v>
      </c>
      <c r="X55" s="1">
        <f t="shared" si="92"/>
        <v>8.2989417989417991</v>
      </c>
      <c r="Y55" s="1">
        <f t="shared" si="93"/>
        <v>-0.48665700848240445</v>
      </c>
      <c r="AA55">
        <v>1967.2083333333333</v>
      </c>
      <c r="AB55">
        <v>6.7555555555555538</v>
      </c>
      <c r="AC55" s="1">
        <f t="shared" si="94"/>
        <v>6.7129629629629646</v>
      </c>
      <c r="AD55" s="1">
        <f t="shared" si="95"/>
        <v>-0.75381393298059995</v>
      </c>
      <c r="AE55" s="1">
        <f t="shared" si="96"/>
        <v>-0.7759836650709675</v>
      </c>
      <c r="AF55" s="1"/>
      <c r="AG55">
        <v>1967.2083333333333</v>
      </c>
      <c r="AH55">
        <v>4.8333333333333348</v>
      </c>
      <c r="AI55" s="1">
        <f t="shared" si="57"/>
        <v>4.8201058201058213</v>
      </c>
      <c r="AJ55" s="1">
        <f t="shared" si="58"/>
        <v>-0.47805912488452135</v>
      </c>
      <c r="AM55" s="1">
        <v>2</v>
      </c>
      <c r="AN55" s="1">
        <f t="shared" si="81"/>
        <v>2.2142857142857149</v>
      </c>
      <c r="AO55" s="1">
        <f t="shared" si="82"/>
        <v>0.66207902914252037</v>
      </c>
      <c r="AQ55">
        <v>1967.208904109589</v>
      </c>
      <c r="AR55">
        <f t="shared" si="2"/>
        <v>2.2058956916100006E-2</v>
      </c>
      <c r="AS55">
        <f t="shared" si="3"/>
        <v>3.4151171579743886E-2</v>
      </c>
      <c r="AT55">
        <f t="shared" si="4"/>
        <v>5.5147392290265732E-3</v>
      </c>
      <c r="AU55">
        <f t="shared" si="5"/>
        <v>-0.14386192995716646</v>
      </c>
      <c r="AV55">
        <f t="shared" si="6"/>
        <v>-0.58769312169311927</v>
      </c>
      <c r="AW55">
        <f t="shared" si="7"/>
        <v>-1.2953902242378417</v>
      </c>
      <c r="AX55">
        <f t="shared" si="78"/>
        <v>-1.7313801461325253</v>
      </c>
      <c r="AY55">
        <f t="shared" si="79"/>
        <v>-1.1275640715545467</v>
      </c>
      <c r="AZ55">
        <f t="shared" si="80"/>
        <v>-1.3869843356009035</v>
      </c>
    </row>
    <row r="56" spans="1:52" x14ac:dyDescent="0.2">
      <c r="A56">
        <v>1967.3333333333333</v>
      </c>
      <c r="B56" s="1">
        <v>8.6666666666666661</v>
      </c>
      <c r="C56" s="1">
        <f t="shared" si="83"/>
        <v>8.6534391534391517</v>
      </c>
      <c r="D56" s="1">
        <f t="shared" si="84"/>
        <v>-1.4770723104056914E-2</v>
      </c>
      <c r="E56" s="1">
        <f t="shared" si="85"/>
        <v>2.1206013269504647E-3</v>
      </c>
      <c r="F56" s="1"/>
      <c r="G56">
        <v>1967.2924657534247</v>
      </c>
      <c r="H56" s="1">
        <v>8.7222222222222232</v>
      </c>
      <c r="I56" s="1">
        <f t="shared" si="86"/>
        <v>8.6957671957671963</v>
      </c>
      <c r="J56" s="1">
        <f t="shared" si="87"/>
        <v>-1.5915007978499544E-2</v>
      </c>
      <c r="K56" s="1"/>
      <c r="L56">
        <v>1967.2924657534247</v>
      </c>
      <c r="M56" s="1">
        <v>8.8888888888888893</v>
      </c>
      <c r="N56" s="1">
        <f t="shared" si="88"/>
        <v>8.8174603174603181</v>
      </c>
      <c r="O56" s="1">
        <f t="shared" si="89"/>
        <v>-0.10374149659863854</v>
      </c>
      <c r="P56" s="1"/>
      <c r="Q56">
        <v>1967.2924657534247</v>
      </c>
      <c r="R56" s="1">
        <v>8.8888888888888893</v>
      </c>
      <c r="S56" s="1">
        <f t="shared" si="90"/>
        <v>8.6719576719576725</v>
      </c>
      <c r="T56" s="1">
        <f t="shared" si="91"/>
        <v>-0.2116822037456958</v>
      </c>
      <c r="V56">
        <v>1967.2924657534247</v>
      </c>
      <c r="W56">
        <v>8.0555555555555554</v>
      </c>
      <c r="X56" s="1">
        <f t="shared" si="92"/>
        <v>7.8359788359788372</v>
      </c>
      <c r="Y56" s="1">
        <f t="shared" si="93"/>
        <v>-0.4126144284874449</v>
      </c>
      <c r="AA56">
        <v>1967.2916666666667</v>
      </c>
      <c r="AB56">
        <v>6.1277777777777782</v>
      </c>
      <c r="AC56" s="1">
        <f t="shared" si="94"/>
        <v>6.1322751322751303</v>
      </c>
      <c r="AD56" s="1">
        <f t="shared" si="95"/>
        <v>-0.380268959435626</v>
      </c>
      <c r="AE56" s="1">
        <f t="shared" si="96"/>
        <v>-0.3241790543377846</v>
      </c>
      <c r="AF56" s="1"/>
      <c r="AG56">
        <v>1967.2916666666667</v>
      </c>
      <c r="AH56">
        <v>4.7222222222222223</v>
      </c>
      <c r="AI56" s="1">
        <f t="shared" si="57"/>
        <v>4.7645502645502651</v>
      </c>
      <c r="AJ56" s="1">
        <f t="shared" si="58"/>
        <v>0.47615898211136237</v>
      </c>
      <c r="AM56" s="1">
        <v>3.3333333333333335</v>
      </c>
      <c r="AN56" s="1">
        <f t="shared" si="81"/>
        <v>3.5793650793650791</v>
      </c>
      <c r="AO56" s="1">
        <f t="shared" si="82"/>
        <v>2.192407827328462</v>
      </c>
      <c r="AQ56">
        <v>1967.2924657534247</v>
      </c>
      <c r="AR56">
        <f t="shared" si="2"/>
        <v>1.9339884101788238E-3</v>
      </c>
      <c r="AS56">
        <f t="shared" si="3"/>
        <v>-1.258049886621276E-2</v>
      </c>
      <c r="AT56">
        <f t="shared" si="4"/>
        <v>-0.10719274376417111</v>
      </c>
      <c r="AU56">
        <f t="shared" si="5"/>
        <v>-0.30024691358024563</v>
      </c>
      <c r="AV56">
        <f t="shared" si="6"/>
        <v>-0.67655127236079549</v>
      </c>
      <c r="AW56">
        <f t="shared" si="7"/>
        <v>-0.97220256991685494</v>
      </c>
      <c r="AX56">
        <f t="shared" si="78"/>
        <v>-0.53794557823129252</v>
      </c>
      <c r="AY56">
        <f t="shared" si="79"/>
        <v>1.4615303602922649</v>
      </c>
      <c r="AZ56">
        <f t="shared" si="80"/>
        <v>-1.4200458866213106</v>
      </c>
    </row>
    <row r="57" spans="1:52" x14ac:dyDescent="0.2">
      <c r="A57">
        <v>1967.4166666666667</v>
      </c>
      <c r="B57" s="1">
        <v>8.6111111111111107</v>
      </c>
      <c r="C57" s="1">
        <f t="shared" si="83"/>
        <v>8.6031746031746046</v>
      </c>
      <c r="D57" s="1">
        <f t="shared" si="84"/>
        <v>-5.5335097001763041E-2</v>
      </c>
      <c r="E57" s="1">
        <f t="shared" si="85"/>
        <v>-3.7446460065506386E-2</v>
      </c>
      <c r="F57" s="1"/>
      <c r="G57">
        <v>1967.3760273972603</v>
      </c>
      <c r="H57" s="1">
        <v>8.6111111111111107</v>
      </c>
      <c r="I57" s="1">
        <f t="shared" si="86"/>
        <v>8.6243386243386251</v>
      </c>
      <c r="J57" s="1">
        <f t="shared" si="87"/>
        <v>-7.229990761736857E-2</v>
      </c>
      <c r="K57" s="1"/>
      <c r="L57">
        <v>1967.3760273972603</v>
      </c>
      <c r="M57" s="1">
        <v>8.6666666666666661</v>
      </c>
      <c r="N57" s="1">
        <f t="shared" si="88"/>
        <v>8.650793650793652</v>
      </c>
      <c r="O57" s="1">
        <f t="shared" si="89"/>
        <v>-0.18487024439405428</v>
      </c>
      <c r="P57" s="1"/>
      <c r="Q57">
        <v>1967.3760273972603</v>
      </c>
      <c r="R57" s="1">
        <v>8.3333333333333339</v>
      </c>
      <c r="S57" s="1">
        <f t="shared" si="90"/>
        <v>8.4470899470899461</v>
      </c>
      <c r="T57" s="1">
        <f t="shared" si="91"/>
        <v>-0.24753296380280498</v>
      </c>
      <c r="V57">
        <v>1967.3760273972603</v>
      </c>
      <c r="W57">
        <v>7.5</v>
      </c>
      <c r="X57" s="1">
        <f t="shared" si="92"/>
        <v>7.4841269841269833</v>
      </c>
      <c r="Y57" s="1">
        <f t="shared" si="93"/>
        <v>-0.26697530864197666</v>
      </c>
      <c r="AA57">
        <v>1967.375</v>
      </c>
      <c r="AB57">
        <v>6.0055555555555564</v>
      </c>
      <c r="AC57" s="1">
        <f t="shared" si="94"/>
        <v>6.0648148148148149</v>
      </c>
      <c r="AD57" s="1">
        <f t="shared" si="95"/>
        <v>0.18373015873016024</v>
      </c>
      <c r="AE57" s="1">
        <f t="shared" si="96"/>
        <v>0.26930377089107299</v>
      </c>
      <c r="AF57" s="1"/>
      <c r="AG57">
        <v>1967.375</v>
      </c>
      <c r="AH57">
        <v>5.5555555555555554</v>
      </c>
      <c r="AI57" s="1">
        <f t="shared" si="57"/>
        <v>5.6719576719576725</v>
      </c>
      <c r="AJ57" s="1">
        <f t="shared" si="58"/>
        <v>1.439331905601746</v>
      </c>
      <c r="AM57" s="1">
        <v>6.0555555555555545</v>
      </c>
      <c r="AN57" s="1">
        <f t="shared" si="81"/>
        <v>6.3809523809523796</v>
      </c>
      <c r="AO57" s="1">
        <f t="shared" si="82"/>
        <v>3.4186402956244222</v>
      </c>
      <c r="AQ57">
        <v>1967.3760273972603</v>
      </c>
      <c r="AR57">
        <f t="shared" si="2"/>
        <v>-3.4151171579741825E-2</v>
      </c>
      <c r="AS57">
        <f t="shared" si="3"/>
        <v>-0.10008868732678196</v>
      </c>
      <c r="AT57">
        <f t="shared" si="4"/>
        <v>-0.26869035021415943</v>
      </c>
      <c r="AU57">
        <f t="shared" si="5"/>
        <v>-0.49444041320231763</v>
      </c>
      <c r="AV57">
        <f t="shared" si="6"/>
        <v>-0.73792189468380032</v>
      </c>
      <c r="AW57">
        <f t="shared" si="7"/>
        <v>-0.4923168556311418</v>
      </c>
      <c r="AX57">
        <f t="shared" si="78"/>
        <v>0.82035384227765062</v>
      </c>
      <c r="AY57">
        <f t="shared" si="79"/>
        <v>3.9381537918871237</v>
      </c>
      <c r="AZ57">
        <f t="shared" si="80"/>
        <v>-1.6830789569160935</v>
      </c>
    </row>
    <row r="58" spans="1:52" x14ac:dyDescent="0.2">
      <c r="A58">
        <v>1967.5</v>
      </c>
      <c r="B58" s="1">
        <v>8.5555555555555554</v>
      </c>
      <c r="C58" s="1">
        <f t="shared" si="83"/>
        <v>8.5767195767195776</v>
      </c>
      <c r="D58" s="1">
        <f t="shared" si="84"/>
        <v>-5.3791887125218714E-2</v>
      </c>
      <c r="E58" s="1">
        <f t="shared" si="85"/>
        <v>-8.252498530276188E-2</v>
      </c>
      <c r="F58" s="1"/>
      <c r="G58">
        <v>1967.4595890410958</v>
      </c>
      <c r="H58" s="1">
        <v>8.5555555555555554</v>
      </c>
      <c r="I58" s="1">
        <f t="shared" si="86"/>
        <v>8.5529100529100539</v>
      </c>
      <c r="J58" s="1">
        <f t="shared" si="87"/>
        <v>-0.12138867892836169</v>
      </c>
      <c r="K58" s="1"/>
      <c r="L58">
        <v>1967.4595890410958</v>
      </c>
      <c r="M58" s="1">
        <v>8.4444444444444464</v>
      </c>
      <c r="N58" s="1">
        <f t="shared" si="88"/>
        <v>8.457671957671959</v>
      </c>
      <c r="O58" s="1">
        <f t="shared" si="89"/>
        <v>-0.22445830183925405</v>
      </c>
      <c r="P58" s="1"/>
      <c r="Q58">
        <v>1967.4595890410958</v>
      </c>
      <c r="R58" s="1">
        <v>8.1666666666666679</v>
      </c>
      <c r="S58" s="1">
        <f t="shared" si="90"/>
        <v>8.2010582010582009</v>
      </c>
      <c r="T58" s="1">
        <f t="shared" si="91"/>
        <v>-0.2157869320567736</v>
      </c>
      <c r="V58">
        <v>1967.4595890410958</v>
      </c>
      <c r="W58">
        <v>7.166666666666667</v>
      </c>
      <c r="X58" s="1">
        <f t="shared" si="92"/>
        <v>7.3439153439153433</v>
      </c>
      <c r="Y58" s="1">
        <f t="shared" si="93"/>
        <v>-4.4721592340648967E-3</v>
      </c>
      <c r="AA58">
        <v>1967.4583333333333</v>
      </c>
      <c r="AB58">
        <v>6.4611111111111121</v>
      </c>
      <c r="AC58" s="1">
        <f t="shared" si="94"/>
        <v>6.6330687830687847</v>
      </c>
      <c r="AD58" s="1">
        <f t="shared" si="95"/>
        <v>0.89528218694885353</v>
      </c>
      <c r="AE58" s="1">
        <f t="shared" si="96"/>
        <v>0.8694780381288334</v>
      </c>
      <c r="AF58" s="1"/>
      <c r="AG58">
        <v>1967.4583333333333</v>
      </c>
      <c r="AH58">
        <v>7.2222222222222223</v>
      </c>
      <c r="AI58" s="1">
        <f t="shared" si="57"/>
        <v>7.5793650793650773</v>
      </c>
      <c r="AJ58" s="1">
        <f t="shared" si="58"/>
        <v>2.1338183421516748</v>
      </c>
      <c r="AM58" s="1">
        <v>10.222222222222221</v>
      </c>
      <c r="AN58" s="1">
        <f t="shared" si="81"/>
        <v>10.261904761904763</v>
      </c>
      <c r="AO58" s="1">
        <f t="shared" si="82"/>
        <v>3.7398169144200901</v>
      </c>
      <c r="AQ58">
        <v>1967.4595890410958</v>
      </c>
      <c r="AR58">
        <f t="shared" si="2"/>
        <v>-7.5262786596118833E-2</v>
      </c>
      <c r="AS58">
        <f t="shared" si="3"/>
        <v>-0.18596926177878467</v>
      </c>
      <c r="AT58">
        <f t="shared" si="4"/>
        <v>-0.39067523305618446</v>
      </c>
      <c r="AU58">
        <f t="shared" si="5"/>
        <v>-0.58747291509196198</v>
      </c>
      <c r="AV58">
        <f t="shared" si="6"/>
        <v>-0.59155152431342906</v>
      </c>
      <c r="AW58">
        <f t="shared" si="7"/>
        <v>0.20141244646006698</v>
      </c>
      <c r="AX58">
        <f t="shared" si="78"/>
        <v>2.1474547745023944</v>
      </c>
      <c r="AY58">
        <f t="shared" si="79"/>
        <v>5.5581678004535169</v>
      </c>
      <c r="AZ58">
        <f t="shared" si="80"/>
        <v>-2.1718061768707395</v>
      </c>
    </row>
    <row r="59" spans="1:52" x14ac:dyDescent="0.2">
      <c r="A59">
        <v>1967.5833333333333</v>
      </c>
      <c r="B59" s="1">
        <v>8.4444444444444464</v>
      </c>
      <c r="C59" s="1">
        <f t="shared" si="83"/>
        <v>8.4629629629629655</v>
      </c>
      <c r="D59" s="1">
        <f t="shared" si="84"/>
        <v>-0.11000881834215114</v>
      </c>
      <c r="E59" s="1">
        <f t="shared" si="85"/>
        <v>-0.11910010917947474</v>
      </c>
      <c r="F59" s="1"/>
      <c r="G59">
        <v>1967.5431506849316</v>
      </c>
      <c r="H59" s="1">
        <v>8.3888888888888893</v>
      </c>
      <c r="I59" s="1">
        <f t="shared" si="86"/>
        <v>8.3994708994708986</v>
      </c>
      <c r="J59" s="1">
        <f t="shared" si="87"/>
        <v>-0.14618501721676344</v>
      </c>
      <c r="K59" s="1"/>
      <c r="L59">
        <v>1967.5431506849316</v>
      </c>
      <c r="M59" s="1">
        <v>8.1666666666666679</v>
      </c>
      <c r="N59" s="1">
        <f t="shared" si="88"/>
        <v>8.2248677248677247</v>
      </c>
      <c r="O59" s="1">
        <f t="shared" si="89"/>
        <v>-0.16663517258755367</v>
      </c>
      <c r="P59" s="1"/>
      <c r="Q59">
        <v>1967.5431506849316</v>
      </c>
      <c r="R59" s="1">
        <v>8</v>
      </c>
      <c r="S59" s="1">
        <f t="shared" si="90"/>
        <v>7.9973544973544968</v>
      </c>
      <c r="T59" s="1">
        <f t="shared" si="91"/>
        <v>-8.88447971781305E-2</v>
      </c>
      <c r="V59">
        <v>1967.5431506849316</v>
      </c>
      <c r="W59">
        <v>7.3888888888888875</v>
      </c>
      <c r="X59" s="1">
        <f t="shared" si="92"/>
        <v>7.4497354497354475</v>
      </c>
      <c r="Y59" s="1">
        <f t="shared" si="93"/>
        <v>0.32870370370370444</v>
      </c>
      <c r="AA59">
        <v>1967.5416666666667</v>
      </c>
      <c r="AB59">
        <v>7.6888888888888909</v>
      </c>
      <c r="AC59" s="1">
        <f t="shared" si="94"/>
        <v>7.7648148148148159</v>
      </c>
      <c r="AD59" s="1">
        <f t="shared" si="95"/>
        <v>1.3706569664902999</v>
      </c>
      <c r="AE59" s="1">
        <f t="shared" si="96"/>
        <v>1.2525174267237762</v>
      </c>
      <c r="AF59" s="1"/>
      <c r="AG59">
        <v>1967.5416666666667</v>
      </c>
      <c r="AH59">
        <v>9.9444444444444446</v>
      </c>
      <c r="AI59" s="1">
        <f t="shared" si="57"/>
        <v>9.8227513227513228</v>
      </c>
      <c r="AJ59" s="1">
        <f t="shared" si="58"/>
        <v>2.2220122616948021</v>
      </c>
      <c r="AM59" s="1">
        <v>13.944444444444445</v>
      </c>
      <c r="AN59" s="1">
        <f t="shared" si="81"/>
        <v>13.658730158730158</v>
      </c>
      <c r="AO59" s="1">
        <f t="shared" si="82"/>
        <v>2.774607373813724</v>
      </c>
      <c r="AQ59">
        <v>1967.5431506849316</v>
      </c>
      <c r="AR59">
        <f t="shared" si="2"/>
        <v>-0.10861929957168096</v>
      </c>
      <c r="AS59">
        <f t="shared" si="3"/>
        <v>-0.24194003527336924</v>
      </c>
      <c r="AT59">
        <f t="shared" si="4"/>
        <v>-0.39391131267321822</v>
      </c>
      <c r="AU59">
        <f t="shared" si="5"/>
        <v>-0.47493776769967322</v>
      </c>
      <c r="AV59">
        <f t="shared" si="6"/>
        <v>-0.17515998992189474</v>
      </c>
      <c r="AW59">
        <f t="shared" si="7"/>
        <v>0.96713590325018906</v>
      </c>
      <c r="AX59">
        <f t="shared" si="78"/>
        <v>2.9936110859158491</v>
      </c>
      <c r="AY59">
        <f t="shared" si="79"/>
        <v>5.5240530108339652</v>
      </c>
      <c r="AZ59">
        <f t="shared" si="80"/>
        <v>-2.8076245895691541</v>
      </c>
    </row>
    <row r="60" spans="1:52" x14ac:dyDescent="0.2">
      <c r="A60">
        <v>1967.6666666666667</v>
      </c>
      <c r="B60" s="1">
        <v>8.4444444444444464</v>
      </c>
      <c r="C60" s="1">
        <f t="shared" si="83"/>
        <v>8.3280423280423292</v>
      </c>
      <c r="D60" s="1">
        <f t="shared" si="84"/>
        <v>-0.15608465608465669</v>
      </c>
      <c r="E60" s="1">
        <f t="shared" si="85"/>
        <v>-0.13621189216427362</v>
      </c>
      <c r="F60" s="1"/>
      <c r="G60">
        <v>1967.6267123287671</v>
      </c>
      <c r="H60" s="1">
        <v>8.3333333333333339</v>
      </c>
      <c r="I60" s="1">
        <f t="shared" si="86"/>
        <v>8.2592592592592595</v>
      </c>
      <c r="J60" s="1">
        <f t="shared" si="87"/>
        <v>-0.1357499790039467</v>
      </c>
      <c r="K60" s="1"/>
      <c r="L60">
        <v>1967.6267123287671</v>
      </c>
      <c r="M60" s="1">
        <v>8.1666666666666679</v>
      </c>
      <c r="N60" s="1">
        <f t="shared" si="88"/>
        <v>8.0952380952380967</v>
      </c>
      <c r="O60" s="1">
        <f t="shared" si="89"/>
        <v>-7.9868984630889622E-2</v>
      </c>
      <c r="P60" s="1"/>
      <c r="Q60">
        <v>1967.6267123287671</v>
      </c>
      <c r="R60" s="1">
        <v>8.0555555555555554</v>
      </c>
      <c r="S60" s="1">
        <f t="shared" si="90"/>
        <v>8.0238095238095219</v>
      </c>
      <c r="T60" s="1">
        <f t="shared" si="91"/>
        <v>5.7445200302343291E-2</v>
      </c>
      <c r="V60">
        <v>1967.6267123287671</v>
      </c>
      <c r="W60">
        <v>8</v>
      </c>
      <c r="X60" s="1">
        <f t="shared" si="92"/>
        <v>7.947089947089947</v>
      </c>
      <c r="Y60" s="1">
        <f t="shared" si="93"/>
        <v>0.55742420424960126</v>
      </c>
      <c r="AA60">
        <v>1967.625</v>
      </c>
      <c r="AB60">
        <v>9.1944444444444429</v>
      </c>
      <c r="AC60" s="1">
        <f t="shared" si="94"/>
        <v>9.0629629629629651</v>
      </c>
      <c r="AD60" s="1">
        <f t="shared" si="95"/>
        <v>1.3094135802469127</v>
      </c>
      <c r="AE60" s="1">
        <f t="shared" si="96"/>
        <v>1.2386810279667411</v>
      </c>
      <c r="AF60" s="1"/>
      <c r="AG60">
        <v>1967.625</v>
      </c>
      <c r="AH60">
        <v>12.222222222222221</v>
      </c>
      <c r="AI60" s="1">
        <f t="shared" si="57"/>
        <v>11.84126984126984</v>
      </c>
      <c r="AJ60" s="1">
        <f t="shared" si="58"/>
        <v>1.5339926093894354</v>
      </c>
      <c r="AM60" s="1">
        <v>16.166666666666668</v>
      </c>
      <c r="AN60" s="1">
        <f t="shared" si="81"/>
        <v>15.632275132275135</v>
      </c>
      <c r="AO60" s="1">
        <f t="shared" si="82"/>
        <v>0.84392584194171472</v>
      </c>
      <c r="AQ60">
        <v>1967.6267123287671</v>
      </c>
      <c r="AR60">
        <f t="shared" si="2"/>
        <v>-0.12422524565381755</v>
      </c>
      <c r="AS60">
        <f t="shared" si="3"/>
        <v>-0.24802922650541698</v>
      </c>
      <c r="AT60">
        <f t="shared" si="4"/>
        <v>-0.3208697404887883</v>
      </c>
      <c r="AU60">
        <f t="shared" si="5"/>
        <v>-0.26847971781305124</v>
      </c>
      <c r="AV60">
        <f t="shared" si="6"/>
        <v>0.23989115646258513</v>
      </c>
      <c r="AW60">
        <f t="shared" si="7"/>
        <v>1.369568253968253</v>
      </c>
      <c r="AX60">
        <f t="shared" si="78"/>
        <v>2.7685695137314181</v>
      </c>
      <c r="AY60">
        <f t="shared" si="79"/>
        <v>3.5382298815822621</v>
      </c>
      <c r="AZ60">
        <f t="shared" si="80"/>
        <v>-3.45944539682539</v>
      </c>
    </row>
    <row r="61" spans="1:52" x14ac:dyDescent="0.2">
      <c r="A61">
        <v>1967.75</v>
      </c>
      <c r="B61" s="1">
        <v>8.1111111111111107</v>
      </c>
      <c r="C61" s="1">
        <f t="shared" si="83"/>
        <v>8.2037037037037042</v>
      </c>
      <c r="D61" s="1">
        <f t="shared" si="84"/>
        <v>-0.12632275132275236</v>
      </c>
      <c r="E61" s="1">
        <f t="shared" si="85"/>
        <v>-9.1458805744521449E-2</v>
      </c>
      <c r="F61" s="1"/>
      <c r="G61">
        <v>1967.7102739726026</v>
      </c>
      <c r="H61" s="1">
        <v>8.0555555555555554</v>
      </c>
      <c r="I61" s="1">
        <f t="shared" si="86"/>
        <v>8.1402116402116409</v>
      </c>
      <c r="J61" s="1">
        <f t="shared" si="87"/>
        <v>-6.6011589821113617E-2</v>
      </c>
      <c r="K61" s="1"/>
      <c r="L61">
        <v>1967.7102739726026</v>
      </c>
      <c r="M61" s="1">
        <v>8</v>
      </c>
      <c r="N61" s="1">
        <f t="shared" si="88"/>
        <v>8.1084656084656075</v>
      </c>
      <c r="O61" s="1">
        <f t="shared" si="89"/>
        <v>1.1726295456453739E-2</v>
      </c>
      <c r="P61" s="1"/>
      <c r="Q61">
        <v>1967.7102739726026</v>
      </c>
      <c r="R61" s="1">
        <v>8.0555555555555554</v>
      </c>
      <c r="S61" s="1">
        <f t="shared" si="90"/>
        <v>8.1534391534391535</v>
      </c>
      <c r="T61" s="1">
        <f t="shared" si="91"/>
        <v>0.17721718316956453</v>
      </c>
      <c r="V61">
        <v>1967.7102739726026</v>
      </c>
      <c r="W61">
        <v>8.5555555555555554</v>
      </c>
      <c r="X61" s="1">
        <f t="shared" si="92"/>
        <v>8.5978835978835981</v>
      </c>
      <c r="Y61" s="1">
        <f t="shared" si="93"/>
        <v>0.58139119845469089</v>
      </c>
      <c r="AA61">
        <v>1967.7083333333333</v>
      </c>
      <c r="AB61">
        <v>10.277777777777779</v>
      </c>
      <c r="AC61" s="1">
        <f t="shared" si="94"/>
        <v>10.16058201058201</v>
      </c>
      <c r="AD61" s="1">
        <f t="shared" si="95"/>
        <v>0.81466049382715999</v>
      </c>
      <c r="AE61" s="1">
        <f t="shared" si="96"/>
        <v>0.8216773746535645</v>
      </c>
      <c r="AF61" s="1"/>
      <c r="AG61">
        <v>1967.7083333333333</v>
      </c>
      <c r="AH61">
        <v>12.777777777777779</v>
      </c>
      <c r="AI61" s="1">
        <f t="shared" si="57"/>
        <v>12.873015873015875</v>
      </c>
      <c r="AJ61" s="1">
        <f t="shared" si="58"/>
        <v>0.35606156042663917</v>
      </c>
      <c r="AM61" s="1">
        <v>15.277777777777779</v>
      </c>
      <c r="AN61" s="1">
        <f t="shared" si="81"/>
        <v>15.269841269841271</v>
      </c>
      <c r="AO61" s="1">
        <f t="shared" si="82"/>
        <v>-1.3375430419081213</v>
      </c>
      <c r="AQ61">
        <v>1967.7102739726026</v>
      </c>
      <c r="AR61">
        <f t="shared" si="2"/>
        <v>-8.3410430839003569E-2</v>
      </c>
      <c r="AS61">
        <f t="shared" si="3"/>
        <v>-0.1436130007558592</v>
      </c>
      <c r="AT61">
        <f t="shared" si="4"/>
        <v>-0.13291861929957341</v>
      </c>
      <c r="AU61">
        <f t="shared" si="5"/>
        <v>2.8703451751069465E-2</v>
      </c>
      <c r="AV61">
        <f t="shared" si="6"/>
        <v>0.55893222474174753</v>
      </c>
      <c r="AW61">
        <f t="shared" si="7"/>
        <v>1.3083019904257984</v>
      </c>
      <c r="AX61">
        <f t="shared" si="78"/>
        <v>1.6330301335348933</v>
      </c>
      <c r="AY61">
        <f t="shared" si="79"/>
        <v>0.41319087931468651</v>
      </c>
      <c r="AZ61">
        <f t="shared" si="80"/>
        <v>-3.8368603628117879</v>
      </c>
    </row>
    <row r="62" spans="1:52" x14ac:dyDescent="0.2">
      <c r="A62">
        <v>1967.8333333333333</v>
      </c>
      <c r="B62" s="1">
        <v>8.1111111111111107</v>
      </c>
      <c r="C62" s="1">
        <f t="shared" si="83"/>
        <v>8.1455026455026456</v>
      </c>
      <c r="D62" s="1">
        <f t="shared" si="84"/>
        <v>-2.1825396825396713E-2</v>
      </c>
      <c r="E62" s="1">
        <f t="shared" si="85"/>
        <v>-1.6030486268581695E-2</v>
      </c>
      <c r="F62" s="1"/>
      <c r="G62">
        <v>1967.7938356164384</v>
      </c>
      <c r="H62" s="1">
        <v>8.1111111111111107</v>
      </c>
      <c r="I62" s="1">
        <f t="shared" si="86"/>
        <v>8.1216931216931219</v>
      </c>
      <c r="J62" s="1">
        <f t="shared" si="87"/>
        <v>2.0702108003695298E-2</v>
      </c>
      <c r="K62" s="1"/>
      <c r="L62">
        <v>1967.7938356164384</v>
      </c>
      <c r="M62" s="1">
        <v>8.1666666666666679</v>
      </c>
      <c r="N62" s="1">
        <f t="shared" si="88"/>
        <v>8.1190476190476186</v>
      </c>
      <c r="O62" s="1">
        <f t="shared" si="89"/>
        <v>8.1475182665658494E-2</v>
      </c>
      <c r="P62" s="1"/>
      <c r="Q62">
        <v>1967.7938356164384</v>
      </c>
      <c r="R62" s="1">
        <v>8.3888888888888893</v>
      </c>
      <c r="S62" s="1">
        <f t="shared" si="90"/>
        <v>8.3280423280423275</v>
      </c>
      <c r="T62" s="1">
        <f t="shared" si="91"/>
        <v>0.22776518014613284</v>
      </c>
      <c r="V62">
        <v>1967.7938356164384</v>
      </c>
      <c r="W62">
        <v>9.1666666666666661</v>
      </c>
      <c r="X62" s="1">
        <f t="shared" si="92"/>
        <v>9.0529100529100521</v>
      </c>
      <c r="Y62" s="1">
        <f t="shared" si="93"/>
        <v>0.39747627446040101</v>
      </c>
      <c r="AA62">
        <v>1967.7916666666667</v>
      </c>
      <c r="AB62">
        <v>10.644444444444442</v>
      </c>
      <c r="AC62" s="1">
        <f t="shared" si="94"/>
        <v>10.664814814814815</v>
      </c>
      <c r="AD62" s="1">
        <f t="shared" si="95"/>
        <v>0.13780864197530926</v>
      </c>
      <c r="AE62" s="1">
        <f t="shared" si="96"/>
        <v>0.1700627781976988</v>
      </c>
      <c r="AF62" s="1"/>
      <c r="AG62">
        <v>1967.7916666666667</v>
      </c>
      <c r="AH62">
        <v>12.777777777777779</v>
      </c>
      <c r="AI62" s="1">
        <f t="shared" si="57"/>
        <v>12.478835978835978</v>
      </c>
      <c r="AJ62" s="1">
        <f t="shared" si="58"/>
        <v>-0.90344965146552492</v>
      </c>
      <c r="AM62" s="1">
        <v>13.222222222222221</v>
      </c>
      <c r="AN62" s="1">
        <f t="shared" si="81"/>
        <v>13.026455026455025</v>
      </c>
      <c r="AO62" s="1">
        <f t="shared" si="82"/>
        <v>-3.0145502645502651</v>
      </c>
      <c r="AQ62">
        <v>1967.7938356164384</v>
      </c>
      <c r="AR62">
        <f t="shared" si="2"/>
        <v>-1.4619803476946507E-2</v>
      </c>
      <c r="AS62">
        <f t="shared" si="3"/>
        <v>4.2605190224236054E-3</v>
      </c>
      <c r="AT62">
        <f t="shared" si="4"/>
        <v>7.8565885613504166E-2</v>
      </c>
      <c r="AU62">
        <f t="shared" si="5"/>
        <v>0.28628772990677731</v>
      </c>
      <c r="AV62">
        <f t="shared" si="6"/>
        <v>0.64878609221466299</v>
      </c>
      <c r="AW62">
        <f t="shared" si="7"/>
        <v>0.80388334593096444</v>
      </c>
      <c r="AX62">
        <f t="shared" si="78"/>
        <v>-2.0062736205594414E-2</v>
      </c>
      <c r="AY62">
        <f t="shared" si="79"/>
        <v>-2.7693325774754363</v>
      </c>
      <c r="AZ62">
        <f t="shared" si="80"/>
        <v>-3.8256637188208584</v>
      </c>
    </row>
    <row r="63" spans="1:52" x14ac:dyDescent="0.2">
      <c r="A63">
        <v>1967.9166666666667</v>
      </c>
      <c r="B63" s="1">
        <v>8.1666666666666679</v>
      </c>
      <c r="C63" s="1">
        <f t="shared" si="83"/>
        <v>8.1666666666666661</v>
      </c>
      <c r="D63" s="1">
        <f t="shared" si="84"/>
        <v>0.11684303350970068</v>
      </c>
      <c r="E63" s="1">
        <f t="shared" si="85"/>
        <v>4.509952128999873E-2</v>
      </c>
      <c r="F63" s="1"/>
      <c r="G63">
        <v>1967.8773972602739</v>
      </c>
      <c r="H63" s="1">
        <v>8.1666666666666679</v>
      </c>
      <c r="I63" s="1">
        <f t="shared" si="86"/>
        <v>8.1825396825396819</v>
      </c>
      <c r="J63" s="1">
        <f t="shared" si="87"/>
        <v>8.1328210296464115E-2</v>
      </c>
      <c r="K63" s="1"/>
      <c r="L63">
        <v>1967.8773972602739</v>
      </c>
      <c r="M63" s="1">
        <v>8.3333333333333339</v>
      </c>
      <c r="N63" s="1">
        <f t="shared" si="88"/>
        <v>8.2275132275132279</v>
      </c>
      <c r="O63" s="1">
        <f t="shared" si="89"/>
        <v>0.12753002435542168</v>
      </c>
      <c r="P63" s="1"/>
      <c r="Q63">
        <v>1967.8773972602739</v>
      </c>
      <c r="R63" s="1">
        <v>8.6111111111111107</v>
      </c>
      <c r="S63" s="1">
        <f t="shared" si="90"/>
        <v>8.587301587301587</v>
      </c>
      <c r="T63" s="1">
        <f t="shared" si="91"/>
        <v>0.20865877215083564</v>
      </c>
      <c r="V63">
        <v>1967.8773972602739</v>
      </c>
      <c r="W63">
        <v>9.3888888888888893</v>
      </c>
      <c r="X63" s="1">
        <f t="shared" si="92"/>
        <v>9.3306878306878307</v>
      </c>
      <c r="Y63" s="1">
        <f t="shared" si="93"/>
        <v>0.12210254472159232</v>
      </c>
      <c r="AA63">
        <v>1967.875</v>
      </c>
      <c r="AB63">
        <v>10.572222222222223</v>
      </c>
      <c r="AC63" s="1">
        <f t="shared" si="94"/>
        <v>10.470899470899473</v>
      </c>
      <c r="AD63" s="1">
        <f t="shared" si="95"/>
        <v>-0.50134479717812974</v>
      </c>
      <c r="AE63" s="1">
        <f t="shared" si="96"/>
        <v>-0.50140358612580682</v>
      </c>
      <c r="AF63" s="1"/>
      <c r="AG63">
        <v>1967.875</v>
      </c>
      <c r="AH63">
        <v>11.055555555555555</v>
      </c>
      <c r="AI63" s="1">
        <f t="shared" si="57"/>
        <v>11.063492063492063</v>
      </c>
      <c r="AJ63" s="1">
        <f t="shared" si="58"/>
        <v>-1.8568174183253541</v>
      </c>
      <c r="AM63" s="1">
        <v>9.2222222222222214</v>
      </c>
      <c r="AN63" s="1">
        <f t="shared" si="81"/>
        <v>9.3809523809523814</v>
      </c>
      <c r="AO63" s="1">
        <f t="shared" si="82"/>
        <v>-3.8155286806080464</v>
      </c>
      <c r="AQ63">
        <v>1967.8773972602739</v>
      </c>
      <c r="AR63">
        <f t="shared" si="2"/>
        <v>4.1130763416478845E-2</v>
      </c>
      <c r="AS63">
        <f t="shared" si="3"/>
        <v>0.11530209120685411</v>
      </c>
      <c r="AT63">
        <f t="shared" si="4"/>
        <v>0.23160947341899868</v>
      </c>
      <c r="AU63">
        <f t="shared" si="5"/>
        <v>0.42190627362056082</v>
      </c>
      <c r="AV63">
        <f t="shared" si="6"/>
        <v>0.53326379440665295</v>
      </c>
      <c r="AW63">
        <f t="shared" si="7"/>
        <v>7.5983723859917141E-2</v>
      </c>
      <c r="AX63">
        <f t="shared" si="78"/>
        <v>-1.6174337616528061</v>
      </c>
      <c r="AY63">
        <f t="shared" si="79"/>
        <v>-5.0971959183673441</v>
      </c>
      <c r="AZ63">
        <f t="shared" si="80"/>
        <v>-3.522649823129246</v>
      </c>
    </row>
    <row r="64" spans="1:52" x14ac:dyDescent="0.2">
      <c r="A64">
        <v>1968</v>
      </c>
      <c r="B64" s="1">
        <v>8.2777777777777786</v>
      </c>
      <c r="C64" s="1">
        <f t="shared" si="83"/>
        <v>8.2407407407407423</v>
      </c>
      <c r="D64" s="1">
        <f t="shared" si="84"/>
        <v>4.8500881834214631E-2</v>
      </c>
      <c r="E64" s="1">
        <f t="shared" si="85"/>
        <v>5.9985722684135989E-2</v>
      </c>
      <c r="F64" s="1"/>
      <c r="G64">
        <v>1967.9609589041097</v>
      </c>
      <c r="H64" s="1">
        <v>8.3333333333333339</v>
      </c>
      <c r="I64" s="1">
        <f t="shared" si="86"/>
        <v>8.2857142857142865</v>
      </c>
      <c r="J64" s="1">
        <f t="shared" si="87"/>
        <v>9.2928529436466734E-2</v>
      </c>
      <c r="K64" s="1"/>
      <c r="L64">
        <v>1967.9609589041097</v>
      </c>
      <c r="M64" s="1">
        <v>8.1666666666666679</v>
      </c>
      <c r="N64" s="1">
        <f t="shared" si="88"/>
        <v>8.3941798941798957</v>
      </c>
      <c r="O64" s="1">
        <f t="shared" si="89"/>
        <v>0.14865205341395854</v>
      </c>
      <c r="P64" s="1"/>
      <c r="Q64">
        <v>1967.9609589041097</v>
      </c>
      <c r="R64" s="1">
        <v>8.6666666666666661</v>
      </c>
      <c r="S64" s="1">
        <f t="shared" si="90"/>
        <v>8.7698412698412689</v>
      </c>
      <c r="T64" s="1">
        <f t="shared" si="91"/>
        <v>0.127477534223566</v>
      </c>
      <c r="V64">
        <v>1967.9609589041097</v>
      </c>
      <c r="W64">
        <v>9.1666666666666661</v>
      </c>
      <c r="X64" s="1">
        <f t="shared" si="92"/>
        <v>9.3280423280423275</v>
      </c>
      <c r="Y64" s="1">
        <f t="shared" si="93"/>
        <v>-0.13741916519694203</v>
      </c>
      <c r="AA64">
        <v>1967.9583333333333</v>
      </c>
      <c r="AB64">
        <v>9.7333333333333361</v>
      </c>
      <c r="AC64" s="1">
        <f t="shared" si="94"/>
        <v>9.6854497354497369</v>
      </c>
      <c r="AD64" s="1">
        <f t="shared" si="95"/>
        <v>-1.0259479717813043</v>
      </c>
      <c r="AE64" s="1">
        <f t="shared" si="96"/>
        <v>-1.0032984798857818</v>
      </c>
      <c r="AF64" s="1"/>
      <c r="AG64">
        <v>1967.9583333333333</v>
      </c>
      <c r="AH64">
        <v>8.8333333333333339</v>
      </c>
      <c r="AI64" s="1">
        <f t="shared" si="57"/>
        <v>8.9603174603174605</v>
      </c>
      <c r="AJ64" s="1">
        <f t="shared" si="58"/>
        <v>-2.2705131435290151</v>
      </c>
      <c r="AM64" s="1">
        <v>5.833333333333333</v>
      </c>
      <c r="AN64" s="1">
        <f t="shared" si="81"/>
        <v>5.6851851851851842</v>
      </c>
      <c r="AO64" s="1">
        <f t="shared" si="82"/>
        <v>-3.6302175191064068</v>
      </c>
      <c r="AQ64">
        <v>1967.9609589041097</v>
      </c>
      <c r="AR64">
        <f t="shared" si="2"/>
        <v>5.4706979087932026E-2</v>
      </c>
      <c r="AS64">
        <f t="shared" si="3"/>
        <v>0.13945779793398969</v>
      </c>
      <c r="AT64">
        <f t="shared" si="4"/>
        <v>0.2750284706475199</v>
      </c>
      <c r="AU64">
        <f t="shared" si="5"/>
        <v>0.3912879818594121</v>
      </c>
      <c r="AV64">
        <f t="shared" si="6"/>
        <v>0.26596170319980095</v>
      </c>
      <c r="AW64">
        <f t="shared" si="7"/>
        <v>-0.64904651045603212</v>
      </c>
      <c r="AX64">
        <f t="shared" si="78"/>
        <v>-2.719754497354494</v>
      </c>
      <c r="AY64">
        <f t="shared" si="79"/>
        <v>-6.0305128747795376</v>
      </c>
      <c r="AZ64">
        <f t="shared" si="80"/>
        <v>-3.1561547301587209</v>
      </c>
    </row>
    <row r="65" spans="1:52" x14ac:dyDescent="0.2">
      <c r="A65">
        <v>1968.0833333333333</v>
      </c>
      <c r="B65" s="1">
        <v>8.3333333333333339</v>
      </c>
      <c r="C65" s="1">
        <f t="shared" si="83"/>
        <v>8.283068783068785</v>
      </c>
      <c r="D65" s="1">
        <f t="shared" si="84"/>
        <v>1.2125220458553177E-2</v>
      </c>
      <c r="E65" s="1">
        <f t="shared" si="85"/>
        <v>3.5955740320819558E-2</v>
      </c>
      <c r="F65" s="1"/>
      <c r="G65">
        <v>1968.0417808219179</v>
      </c>
      <c r="H65" s="1">
        <v>8.3888888888888893</v>
      </c>
      <c r="I65" s="1">
        <f t="shared" si="86"/>
        <v>8.3544973544973544</v>
      </c>
      <c r="J65" s="1">
        <f t="shared" si="87"/>
        <v>6.594860166288817E-2</v>
      </c>
      <c r="K65" s="1"/>
      <c r="L65">
        <v>1968.0417808219179</v>
      </c>
      <c r="M65" s="1">
        <v>8.6666666666666661</v>
      </c>
      <c r="N65" s="1">
        <f t="shared" si="88"/>
        <v>8.5158730158730158</v>
      </c>
      <c r="O65" s="1">
        <f t="shared" si="89"/>
        <v>0.12369824472999065</v>
      </c>
      <c r="P65" s="1"/>
      <c r="Q65">
        <v>1968.0417808219179</v>
      </c>
      <c r="R65" s="1">
        <v>9</v>
      </c>
      <c r="S65" s="1">
        <f t="shared" si="90"/>
        <v>8.8042328042328037</v>
      </c>
      <c r="T65" s="1">
        <f t="shared" si="91"/>
        <v>1.2818090199042936E-2</v>
      </c>
      <c r="V65">
        <v>1968.0417808219179</v>
      </c>
      <c r="W65">
        <v>9.2222222222222214</v>
      </c>
      <c r="X65" s="1">
        <f t="shared" si="92"/>
        <v>9.0343915343915349</v>
      </c>
      <c r="Y65" s="1">
        <f t="shared" si="93"/>
        <v>-0.37134668682287725</v>
      </c>
      <c r="AA65">
        <v>1968.0416666666667</v>
      </c>
      <c r="AB65">
        <v>8.5277777777777786</v>
      </c>
      <c r="AC65" s="1">
        <f t="shared" si="94"/>
        <v>8.5306878306878318</v>
      </c>
      <c r="AD65" s="1">
        <f t="shared" si="95"/>
        <v>-1.3088403880070558</v>
      </c>
      <c r="AE65" s="1">
        <f t="shared" si="96"/>
        <v>-1.256122448979593</v>
      </c>
      <c r="AF65" s="1"/>
      <c r="AG65">
        <v>1968.0416666666667</v>
      </c>
      <c r="AH65">
        <v>6.8333333333333321</v>
      </c>
      <c r="AI65" s="1">
        <f t="shared" si="57"/>
        <v>6.6269841269841283</v>
      </c>
      <c r="AJ65" s="1">
        <f t="shared" si="58"/>
        <v>-2.1266481901402532</v>
      </c>
      <c r="AM65" s="1">
        <v>2.0555555555555571</v>
      </c>
      <c r="AN65" s="1">
        <f t="shared" si="81"/>
        <v>2.3703703703703707</v>
      </c>
      <c r="AO65" s="1">
        <f t="shared" si="82"/>
        <v>-2.5692869740488788</v>
      </c>
      <c r="AQ65">
        <v>1968.0417808219179</v>
      </c>
      <c r="AR65">
        <f t="shared" si="2"/>
        <v>3.2791635172587437E-2</v>
      </c>
      <c r="AS65">
        <f t="shared" si="3"/>
        <v>9.2936759889141463E-2</v>
      </c>
      <c r="AT65">
        <f t="shared" si="4"/>
        <v>0.20574955908289291</v>
      </c>
      <c r="AU65">
        <f t="shared" si="5"/>
        <v>0.21743965734442008</v>
      </c>
      <c r="AV65">
        <f t="shared" si="6"/>
        <v>-0.12122852103804399</v>
      </c>
      <c r="AW65">
        <f t="shared" si="7"/>
        <v>-1.2668121945074329</v>
      </c>
      <c r="AX65">
        <f t="shared" si="78"/>
        <v>-3.2063153439153438</v>
      </c>
      <c r="AY65">
        <f t="shared" si="79"/>
        <v>-5.5495050642479216</v>
      </c>
      <c r="AZ65">
        <f t="shared" si="80"/>
        <v>-2.9119169251700572</v>
      </c>
    </row>
    <row r="66" spans="1:52" x14ac:dyDescent="0.2">
      <c r="A66">
        <v>1968.1666666666667</v>
      </c>
      <c r="B66" s="1">
        <v>8.2222222222222214</v>
      </c>
      <c r="C66" s="1">
        <f t="shared" si="83"/>
        <v>8.3042328042328037</v>
      </c>
      <c r="D66" s="1">
        <f t="shared" si="84"/>
        <v>2.2045855379194978E-4</v>
      </c>
      <c r="E66" s="1">
        <f t="shared" si="85"/>
        <v>1.321701520114215E-2</v>
      </c>
      <c r="F66" s="1"/>
      <c r="G66">
        <v>1968.1253424657534</v>
      </c>
      <c r="H66" s="1">
        <v>8.3333333333333339</v>
      </c>
      <c r="I66" s="1">
        <f t="shared" si="86"/>
        <v>8.4126984126984148</v>
      </c>
      <c r="J66" s="1">
        <f t="shared" si="87"/>
        <v>3.2050474510792279E-2</v>
      </c>
      <c r="K66" s="1"/>
      <c r="L66">
        <v>1968.1253424657534</v>
      </c>
      <c r="M66" s="1">
        <v>8.6111111111111107</v>
      </c>
      <c r="N66" s="1">
        <f t="shared" si="88"/>
        <v>8.6005291005291014</v>
      </c>
      <c r="O66" s="1">
        <f t="shared" si="89"/>
        <v>3.9136642311244745E-2</v>
      </c>
      <c r="P66" s="1"/>
      <c r="Q66">
        <v>1968.1253424657534</v>
      </c>
      <c r="R66" s="1">
        <v>8.6666666666666661</v>
      </c>
      <c r="S66" s="1">
        <f t="shared" si="90"/>
        <v>8.78042328042328</v>
      </c>
      <c r="T66" s="1">
        <f t="shared" si="91"/>
        <v>-0.10405643738977041</v>
      </c>
      <c r="V66">
        <v>1968.1253424657534</v>
      </c>
      <c r="W66">
        <v>8.5555555555555554</v>
      </c>
      <c r="X66" s="1">
        <f t="shared" si="92"/>
        <v>8.6031746031746028</v>
      </c>
      <c r="Y66" s="1">
        <f t="shared" si="93"/>
        <v>-0.54337784496514718</v>
      </c>
      <c r="AA66">
        <v>1968.125</v>
      </c>
      <c r="AB66">
        <v>7.2055555555555548</v>
      </c>
      <c r="AC66" s="1">
        <f t="shared" si="94"/>
        <v>7.2605820105820111</v>
      </c>
      <c r="AD66" s="1">
        <f t="shared" si="95"/>
        <v>-1.2050705467372143</v>
      </c>
      <c r="AE66" s="1">
        <f t="shared" si="96"/>
        <v>-1.2136516334929033</v>
      </c>
      <c r="AF66" s="1"/>
      <c r="AG66">
        <v>1968.125</v>
      </c>
      <c r="AH66">
        <v>4.5555555555555571</v>
      </c>
      <c r="AI66" s="1">
        <f t="shared" si="57"/>
        <v>4.8121693121693125</v>
      </c>
      <c r="AJ66" s="1">
        <f t="shared" si="58"/>
        <v>-1.4840010078105312</v>
      </c>
      <c r="AM66" s="1">
        <v>0.77777777777777701</v>
      </c>
      <c r="AN66" s="1">
        <f t="shared" si="81"/>
        <v>0.69841269841269904</v>
      </c>
      <c r="AO66" s="1">
        <f t="shared" si="82"/>
        <v>-0.77287519946250083</v>
      </c>
      <c r="AQ66">
        <v>1968.1253424657534</v>
      </c>
      <c r="AR66">
        <f t="shared" ref="AR66:AR129" si="97">E66*160*0.0057</f>
        <v>1.2053917863441642E-2</v>
      </c>
      <c r="AS66">
        <f t="shared" ref="AS66:AS129" si="98">(E66+J66)*160*0.0057</f>
        <v>4.1283950617284203E-2</v>
      </c>
      <c r="AT66">
        <f t="shared" ref="AT66:AT129" si="99">(E66+J66+O66)*160*0.0057</f>
        <v>7.6976568405139417E-2</v>
      </c>
      <c r="AU66">
        <f t="shared" ref="AU66:AU129" si="100">($E66+$J66+$O66+$T66)*160*0.0057</f>
        <v>-1.7922902494331209E-2</v>
      </c>
      <c r="AV66">
        <f t="shared" ref="AV66:AV129" si="101">($E66+$J66+$O66+$T66+$Y66)*160*0.0057</f>
        <v>-0.51348349710254548</v>
      </c>
      <c r="AW66">
        <f t="shared" ref="AW66:AW129" si="102">($E66+$J66+$O66+$T66+$Y66+$AE66)*160*0.0057</f>
        <v>-1.6203337868480734</v>
      </c>
      <c r="AX66">
        <f t="shared" ref="AX66:AX81" si="103">($E66+$J66+$O66+$T66+$Y66+$AE66+$AJ66)*160*0.0057</f>
        <v>-2.9737427059712775</v>
      </c>
      <c r="AY66">
        <f t="shared" si="79"/>
        <v>-3.6786048878810784</v>
      </c>
      <c r="AZ66">
        <f t="shared" si="80"/>
        <v>-2.8034227029478345</v>
      </c>
    </row>
    <row r="67" spans="1:52" x14ac:dyDescent="0.2">
      <c r="A67">
        <v>1968.25</v>
      </c>
      <c r="B67" s="1">
        <v>8.3333333333333339</v>
      </c>
      <c r="C67" s="1">
        <f t="shared" si="83"/>
        <v>8.306878306878307</v>
      </c>
      <c r="D67" s="1">
        <f t="shared" si="84"/>
        <v>2.0723104056437753E-2</v>
      </c>
      <c r="E67" s="1">
        <f t="shared" si="85"/>
        <v>1.6114470479549264E-2</v>
      </c>
      <c r="F67" s="1"/>
      <c r="G67">
        <v>1968.208904109589</v>
      </c>
      <c r="H67" s="1">
        <v>8.4444444444444464</v>
      </c>
      <c r="I67" s="1">
        <f t="shared" si="86"/>
        <v>8.4153439153439162</v>
      </c>
      <c r="J67" s="1">
        <f t="shared" si="87"/>
        <v>1.9316368522723111E-3</v>
      </c>
      <c r="K67" s="1"/>
      <c r="L67">
        <v>1968.208904109589</v>
      </c>
      <c r="M67" s="1">
        <v>8.6111111111111107</v>
      </c>
      <c r="N67" s="1">
        <f t="shared" si="88"/>
        <v>8.6322751322751312</v>
      </c>
      <c r="O67" s="1">
        <f t="shared" si="89"/>
        <v>-5.4789199630469458E-2</v>
      </c>
      <c r="P67" s="1"/>
      <c r="Q67">
        <v>1968.208904109589</v>
      </c>
      <c r="R67" s="1">
        <v>8.6111111111111107</v>
      </c>
      <c r="S67" s="1">
        <f t="shared" si="90"/>
        <v>8.6428571428571441</v>
      </c>
      <c r="T67" s="1">
        <f t="shared" si="91"/>
        <v>-0.1877152095406055</v>
      </c>
      <c r="V67">
        <v>1968.208904109589</v>
      </c>
      <c r="W67">
        <v>8</v>
      </c>
      <c r="X67" s="1">
        <f t="shared" si="92"/>
        <v>8.0211640211640205</v>
      </c>
      <c r="Y67" s="1">
        <f t="shared" si="93"/>
        <v>-0.59817754262198741</v>
      </c>
      <c r="AA67">
        <v>1968.2083333333333</v>
      </c>
      <c r="AB67">
        <v>6.1666666666666679</v>
      </c>
      <c r="AC67" s="1">
        <f t="shared" si="94"/>
        <v>6.1703703703703709</v>
      </c>
      <c r="AD67" s="1">
        <f t="shared" si="95"/>
        <v>-0.90229276895943467</v>
      </c>
      <c r="AE67" s="1">
        <f t="shared" si="96"/>
        <v>-0.87435857058872923</v>
      </c>
      <c r="AF67" s="1"/>
      <c r="AG67">
        <v>1968.2083333333333</v>
      </c>
      <c r="AH67">
        <v>3.7222222222222237</v>
      </c>
      <c r="AI67" s="1">
        <f t="shared" si="57"/>
        <v>3.8359788359788376</v>
      </c>
      <c r="AJ67" s="1">
        <f t="shared" si="58"/>
        <v>-0.43023011673805334</v>
      </c>
      <c r="AM67" s="1">
        <v>0.27777777777777779</v>
      </c>
      <c r="AN67" s="1">
        <f t="shared" si="81"/>
        <v>0.8253968253968258</v>
      </c>
      <c r="AO67" s="1">
        <f t="shared" si="82"/>
        <v>1.2910682791635173</v>
      </c>
      <c r="AQ67">
        <v>1968.208904109589</v>
      </c>
      <c r="AR67">
        <f t="shared" si="97"/>
        <v>1.4696397077348929E-2</v>
      </c>
      <c r="AS67">
        <f t="shared" si="98"/>
        <v>1.6458049886621279E-2</v>
      </c>
      <c r="AT67">
        <f t="shared" si="99"/>
        <v>-3.3509700176366869E-2</v>
      </c>
      <c r="AU67">
        <f t="shared" si="100"/>
        <v>-0.20470597127739909</v>
      </c>
      <c r="AV67">
        <f t="shared" si="101"/>
        <v>-0.75024389014865167</v>
      </c>
      <c r="AW67">
        <f t="shared" si="102"/>
        <v>-1.5476589065255726</v>
      </c>
      <c r="AX67">
        <f t="shared" si="103"/>
        <v>-1.9400287729906773</v>
      </c>
      <c r="AY67">
        <f t="shared" ref="AY67:AY82" si="104">($E67+$J67+$O67+$T67+$Y67+$AE67+$AJ67+$AO67)*160*0.0057</f>
        <v>-0.76257450239354962</v>
      </c>
      <c r="AZ67">
        <f t="shared" si="80"/>
        <v>-2.7601709478457939</v>
      </c>
    </row>
    <row r="68" spans="1:52" x14ac:dyDescent="0.2">
      <c r="A68">
        <v>1968.3333333333333</v>
      </c>
      <c r="B68" s="1">
        <v>8.3333333333333339</v>
      </c>
      <c r="C68" s="1">
        <f t="shared" si="83"/>
        <v>8.3280423280423292</v>
      </c>
      <c r="D68" s="1">
        <f t="shared" si="84"/>
        <v>3.9241622574956683E-2</v>
      </c>
      <c r="E68" s="1">
        <f t="shared" si="85"/>
        <v>1.2681615856219117E-2</v>
      </c>
      <c r="F68" s="1"/>
      <c r="G68">
        <v>1968.2924657534247</v>
      </c>
      <c r="H68" s="1">
        <v>8.4444444444444464</v>
      </c>
      <c r="I68" s="1">
        <f t="shared" si="86"/>
        <v>8.4100529100529116</v>
      </c>
      <c r="J68" s="1">
        <f t="shared" si="87"/>
        <v>-3.7488452170992427E-2</v>
      </c>
      <c r="K68" s="1"/>
      <c r="L68">
        <v>1968.2924657534247</v>
      </c>
      <c r="M68" s="1">
        <v>8.5</v>
      </c>
      <c r="N68" s="1">
        <f t="shared" si="88"/>
        <v>8.4788359788359777</v>
      </c>
      <c r="O68" s="1">
        <f t="shared" si="89"/>
        <v>-0.13571848492483424</v>
      </c>
      <c r="P68" s="1"/>
      <c r="Q68">
        <v>1968.2924657534247</v>
      </c>
      <c r="R68" s="1">
        <v>8.5</v>
      </c>
      <c r="S68" s="1">
        <f t="shared" si="90"/>
        <v>8.3783068783068781</v>
      </c>
      <c r="T68" s="1">
        <f t="shared" si="91"/>
        <v>-0.25426219870664318</v>
      </c>
      <c r="V68">
        <v>1968.2924657534247</v>
      </c>
      <c r="W68">
        <v>7.5</v>
      </c>
      <c r="X68" s="1">
        <f t="shared" si="92"/>
        <v>7.4074074074074066</v>
      </c>
      <c r="Y68" s="1">
        <f t="shared" si="93"/>
        <v>-0.51087595532039931</v>
      </c>
      <c r="AA68">
        <v>1968.2916666666667</v>
      </c>
      <c r="AB68">
        <v>5.5555555555555554</v>
      </c>
      <c r="AC68" s="1">
        <f t="shared" si="94"/>
        <v>5.5632275132275142</v>
      </c>
      <c r="AD68" s="1">
        <f t="shared" si="95"/>
        <v>-0.3279761904761907</v>
      </c>
      <c r="AE68" s="1">
        <f t="shared" si="96"/>
        <v>-0.30697698832619474</v>
      </c>
      <c r="AF68" s="1"/>
      <c r="AG68">
        <v>1968.2916666666667</v>
      </c>
      <c r="AH68">
        <v>3.8888888888888888</v>
      </c>
      <c r="AI68" s="1">
        <f t="shared" si="57"/>
        <v>3.8915343915343925</v>
      </c>
      <c r="AJ68" s="1">
        <f t="shared" si="58"/>
        <v>0.72297808012093734</v>
      </c>
      <c r="AM68" s="1">
        <v>3.1666666666666683</v>
      </c>
      <c r="AN68" s="1">
        <f t="shared" si="81"/>
        <v>3.2539682539682544</v>
      </c>
      <c r="AO68" s="1">
        <f t="shared" si="82"/>
        <v>3.0646993365247339</v>
      </c>
      <c r="AQ68">
        <v>1968.2924657534247</v>
      </c>
      <c r="AR68">
        <f t="shared" si="97"/>
        <v>1.1565633660871835E-2</v>
      </c>
      <c r="AS68">
        <f t="shared" si="98"/>
        <v>-2.2623834719073262E-2</v>
      </c>
      <c r="AT68">
        <f t="shared" si="99"/>
        <v>-0.14639909297052212</v>
      </c>
      <c r="AU68">
        <f t="shared" si="100"/>
        <v>-0.37828621819098074</v>
      </c>
      <c r="AV68">
        <f t="shared" si="101"/>
        <v>-0.84420508944318484</v>
      </c>
      <c r="AW68">
        <f t="shared" si="102"/>
        <v>-1.1241681027966746</v>
      </c>
      <c r="AX68">
        <f t="shared" si="103"/>
        <v>-0.46481209372637955</v>
      </c>
      <c r="AY68">
        <f t="shared" si="104"/>
        <v>2.3301937011841778</v>
      </c>
      <c r="AZ68">
        <f t="shared" ref="AZ68:AZ83" si="105">AS68*2.628+AZ67</f>
        <v>-2.8196263854875183</v>
      </c>
    </row>
    <row r="69" spans="1:52" x14ac:dyDescent="0.2">
      <c r="A69">
        <v>1968.4166666666667</v>
      </c>
      <c r="B69" s="1">
        <v>8.3333333333333339</v>
      </c>
      <c r="C69" s="1">
        <f t="shared" si="83"/>
        <v>8.3439153439153433</v>
      </c>
      <c r="D69" s="1">
        <f t="shared" si="84"/>
        <v>-2.4691358024691835E-2</v>
      </c>
      <c r="E69" s="1">
        <f t="shared" si="85"/>
        <v>-9.9206349206360477E-3</v>
      </c>
      <c r="F69" s="1"/>
      <c r="G69">
        <v>1968.3760273972603</v>
      </c>
      <c r="H69" s="1">
        <v>8.3333333333333339</v>
      </c>
      <c r="I69" s="1">
        <f t="shared" si="86"/>
        <v>8.3544973544973562</v>
      </c>
      <c r="J69" s="1">
        <f t="shared" si="87"/>
        <v>-7.5869236583523431E-2</v>
      </c>
      <c r="K69" s="1"/>
      <c r="L69">
        <v>1968.3760273972603</v>
      </c>
      <c r="M69" s="1">
        <v>8.3333333333333339</v>
      </c>
      <c r="N69" s="1">
        <f t="shared" si="88"/>
        <v>8.3439153439153451</v>
      </c>
      <c r="O69" s="1">
        <f t="shared" si="89"/>
        <v>-0.17623036869068706</v>
      </c>
      <c r="P69" s="1"/>
      <c r="Q69">
        <v>1968.3760273972603</v>
      </c>
      <c r="R69" s="1">
        <v>8.1111111111111107</v>
      </c>
      <c r="S69" s="1">
        <f t="shared" si="90"/>
        <v>8.1613756613756632</v>
      </c>
      <c r="T69" s="1">
        <f t="shared" si="91"/>
        <v>-0.25994163097337736</v>
      </c>
      <c r="V69">
        <v>1968.3760273972603</v>
      </c>
      <c r="W69">
        <v>6.8888888888888884</v>
      </c>
      <c r="X69" s="1">
        <f t="shared" si="92"/>
        <v>7.0343915343915349</v>
      </c>
      <c r="Y69" s="1">
        <f t="shared" si="93"/>
        <v>-0.25664525069286936</v>
      </c>
      <c r="AA69">
        <v>1968.375</v>
      </c>
      <c r="AB69">
        <v>5.4277777777777798</v>
      </c>
      <c r="AC69" s="1">
        <f t="shared" si="94"/>
        <v>5.5960317460317466</v>
      </c>
      <c r="AD69" s="1">
        <f t="shared" si="95"/>
        <v>0.36265432098765421</v>
      </c>
      <c r="AE69" s="1">
        <f t="shared" si="96"/>
        <v>0.38112139917695464</v>
      </c>
      <c r="AF69" s="1"/>
      <c r="AG69">
        <v>1968.375</v>
      </c>
      <c r="AH69">
        <v>5.1111111111111125</v>
      </c>
      <c r="AI69" s="1">
        <f t="shared" si="57"/>
        <v>5.2671957671957683</v>
      </c>
      <c r="AJ69" s="1">
        <f t="shared" si="58"/>
        <v>1.7463676828756187</v>
      </c>
      <c r="AM69" s="1">
        <v>6.666666666666667</v>
      </c>
      <c r="AN69" s="1">
        <f t="shared" ref="AN69:AN84" si="106">(-2*AM66+3*AM67+6*AM68+7*AM69+6*AM70+3*AM71-2*AM72)/21</f>
        <v>6.7566137566137581</v>
      </c>
      <c r="AO69" s="1">
        <f t="shared" ref="AO69:AO84" si="107">(22*AN66-67*AN67-58*AN68+58*AN70+67*AN71-22*AN72)/252</f>
        <v>4.02004073234232</v>
      </c>
      <c r="AQ69">
        <v>1968.3760273972603</v>
      </c>
      <c r="AR69">
        <f t="shared" si="97"/>
        <v>-9.0476190476200761E-3</v>
      </c>
      <c r="AS69">
        <f t="shared" si="98"/>
        <v>-7.824036281179346E-2</v>
      </c>
      <c r="AT69">
        <f t="shared" si="99"/>
        <v>-0.23896245905770006</v>
      </c>
      <c r="AU69">
        <f t="shared" si="100"/>
        <v>-0.47602922650542023</v>
      </c>
      <c r="AV69">
        <f t="shared" si="101"/>
        <v>-0.71008969513731712</v>
      </c>
      <c r="AW69">
        <f t="shared" si="102"/>
        <v>-0.36250697908793444</v>
      </c>
      <c r="AX69">
        <f t="shared" si="103"/>
        <v>1.23018034769463</v>
      </c>
      <c r="AY69">
        <f t="shared" si="104"/>
        <v>4.896457495590826</v>
      </c>
      <c r="AZ69">
        <f t="shared" si="105"/>
        <v>-3.0252420589569113</v>
      </c>
    </row>
    <row r="70" spans="1:52" x14ac:dyDescent="0.2">
      <c r="A70">
        <v>1968.5</v>
      </c>
      <c r="B70" s="1">
        <v>8.3333333333333339</v>
      </c>
      <c r="C70" s="1">
        <f t="shared" ref="C70:C85" si="108">(-2*B67+3*B68+6*B69+7*B70+6*B71+3*B72-2*B73)/21</f>
        <v>8.3042328042328037</v>
      </c>
      <c r="D70" s="1">
        <f t="shared" ref="D70:D85" si="109">(22*B67-67*B68-58*B69+58*B71+67*B72-22*B73)/252</f>
        <v>-4.5634920634920632E-2</v>
      </c>
      <c r="E70" s="1">
        <f t="shared" ref="E70:E85" si="110">(22*C67-67*C68-58*C69+58*C71+67*C72-22*C73)/252</f>
        <v>-5.9208868732679346E-2</v>
      </c>
      <c r="F70" s="1"/>
      <c r="G70">
        <v>1968.4595890410958</v>
      </c>
      <c r="H70" s="1">
        <v>8.2777777777777786</v>
      </c>
      <c r="I70" s="1">
        <f t="shared" ref="I70:I85" si="111">(-2*H67+3*H68+6*H69+7*H70+6*H71+3*H72-2*H73)/21</f>
        <v>8.2566137566137563</v>
      </c>
      <c r="J70" s="1">
        <f t="shared" ref="J70:J85" si="112">(22*I67-67*I68-58*I69+58*I71+67*I72-22*I73)/252</f>
        <v>-0.10845511043923818</v>
      </c>
      <c r="K70" s="1"/>
      <c r="L70">
        <v>1968.4595890410958</v>
      </c>
      <c r="M70" s="1">
        <v>8.1666666666666679</v>
      </c>
      <c r="N70" s="1">
        <f t="shared" ref="N70:N85" si="113">(-2*M67+3*M68+6*M69+7*M70+6*M71+3*M72-2*M73)/21</f>
        <v>8.1772486772486754</v>
      </c>
      <c r="O70" s="1">
        <f t="shared" ref="O70:O85" si="114">(22*N67-67*N68-58*N69+58*N71+67*N72-22*N73)/252</f>
        <v>-0.1603993449231553</v>
      </c>
      <c r="P70" s="1"/>
      <c r="Q70">
        <v>1968.4595890410958</v>
      </c>
      <c r="R70" s="1">
        <v>7.8888888888888902</v>
      </c>
      <c r="S70" s="1">
        <f t="shared" ref="S70:S85" si="115">(-2*R67+3*R68+6*R69+7*R70+6*R71+3*R72-2*R73)/21</f>
        <v>7.9021164021164028</v>
      </c>
      <c r="T70" s="1">
        <f t="shared" ref="T70:T85" si="116">(22*S67-67*S68-58*S69+58*S71+67*S72-22*S73)/252</f>
        <v>-0.18374695557235207</v>
      </c>
      <c r="V70">
        <v>1968.4595890410958</v>
      </c>
      <c r="W70">
        <v>6.9444444444444446</v>
      </c>
      <c r="X70" s="1">
        <f t="shared" ref="X70:X85" si="117">(-2*W67+3*W68+6*W69+7*W70+6*W71+3*W72-2*W73)/21</f>
        <v>6.9365079365079376</v>
      </c>
      <c r="Y70" s="1">
        <f t="shared" ref="Y70:Y85" si="118">(22*X67-67*X68-58*X69+58*X71+67*X72-22*X73)/252</f>
        <v>0.1065234735869644</v>
      </c>
      <c r="AA70">
        <v>1968.4583333333333</v>
      </c>
      <c r="AB70">
        <v>6.2777777777777759</v>
      </c>
      <c r="AC70" s="1">
        <f t="shared" ref="AC70:AC85" si="119">(-2*AB67+3*AB68+6*AB69+7*AB70+6*AB71+3*AB72-2*AB73)/21</f>
        <v>6.2886243386243397</v>
      </c>
      <c r="AD70" s="1">
        <f t="shared" ref="AD70:AD85" si="120">(22*AB67-67*AB68-58*AB69+58*AB71+67*AB72-22*AB73)/252</f>
        <v>1.0302689594356265</v>
      </c>
      <c r="AE70" s="1">
        <f t="shared" ref="AE70:AE85" si="121">(22*AC67-67*AC68-58*AC69+58*AC71+67*AC72-22*AC73)/252</f>
        <v>1.024173805324599</v>
      </c>
      <c r="AF70" s="1"/>
      <c r="AG70">
        <v>1968.4583333333333</v>
      </c>
      <c r="AH70">
        <v>7.166666666666667</v>
      </c>
      <c r="AI70" s="1">
        <f t="shared" si="57"/>
        <v>7.3201058201058213</v>
      </c>
      <c r="AJ70" s="1">
        <f t="shared" si="58"/>
        <v>2.3460884353741491</v>
      </c>
      <c r="AM70" s="1">
        <v>11.388888888888889</v>
      </c>
      <c r="AN70" s="1">
        <f t="shared" si="106"/>
        <v>10.992063492063492</v>
      </c>
      <c r="AO70" s="1">
        <f t="shared" si="107"/>
        <v>3.8061119509532202</v>
      </c>
      <c r="AQ70">
        <v>1968.4595890410958</v>
      </c>
      <c r="AR70">
        <f t="shared" si="97"/>
        <v>-5.3998488284203561E-2</v>
      </c>
      <c r="AS70">
        <f t="shared" si="98"/>
        <v>-0.15290954900478879</v>
      </c>
      <c r="AT70">
        <f t="shared" si="99"/>
        <v>-0.2991937515747064</v>
      </c>
      <c r="AU70">
        <f t="shared" si="100"/>
        <v>-0.46677097505669152</v>
      </c>
      <c r="AV70">
        <f t="shared" si="101"/>
        <v>-0.36962156714537997</v>
      </c>
      <c r="AW70">
        <f t="shared" si="102"/>
        <v>0.5644249433106544</v>
      </c>
      <c r="AX70">
        <f t="shared" si="103"/>
        <v>2.7040575963718787</v>
      </c>
      <c r="AY70">
        <f t="shared" si="104"/>
        <v>6.175231695641215</v>
      </c>
      <c r="AZ70">
        <f t="shared" si="105"/>
        <v>-3.4270883537414965</v>
      </c>
    </row>
    <row r="71" spans="1:52" x14ac:dyDescent="0.2">
      <c r="A71">
        <v>1968.5833333333333</v>
      </c>
      <c r="B71" s="1">
        <v>8.2222222222222214</v>
      </c>
      <c r="C71" s="1">
        <f t="shared" si="108"/>
        <v>8.235449735449734</v>
      </c>
      <c r="D71" s="1">
        <f t="shared" si="109"/>
        <v>-8.7962962962963034E-2</v>
      </c>
      <c r="E71" s="1">
        <f t="shared" si="110"/>
        <v>-7.6667086587721409E-2</v>
      </c>
      <c r="F71" s="1"/>
      <c r="G71">
        <v>1968.5431506849316</v>
      </c>
      <c r="H71" s="1">
        <v>8.1111111111111107</v>
      </c>
      <c r="I71" s="1">
        <f t="shared" si="111"/>
        <v>8.148148148148147</v>
      </c>
      <c r="J71" s="1">
        <f t="shared" si="112"/>
        <v>-9.4125304442765609E-2</v>
      </c>
      <c r="K71" s="1"/>
      <c r="L71">
        <v>1968.5431506849316</v>
      </c>
      <c r="M71" s="1">
        <v>8.0555555555555554</v>
      </c>
      <c r="N71" s="1">
        <f t="shared" si="113"/>
        <v>8.0211640211640187</v>
      </c>
      <c r="O71" s="1">
        <f t="shared" si="114"/>
        <v>-0.10153691106072141</v>
      </c>
      <c r="P71" s="1"/>
      <c r="Q71">
        <v>1968.5431506849316</v>
      </c>
      <c r="R71" s="1">
        <v>7.7777777777777777</v>
      </c>
      <c r="S71" s="1">
        <f t="shared" si="115"/>
        <v>7.772486772486773</v>
      </c>
      <c r="T71" s="1">
        <f t="shared" si="116"/>
        <v>-2.7903754094231046E-2</v>
      </c>
      <c r="V71">
        <v>1968.5431506849316</v>
      </c>
      <c r="W71">
        <v>7.166666666666667</v>
      </c>
      <c r="X71" s="1">
        <f t="shared" si="117"/>
        <v>7.2089947089947071</v>
      </c>
      <c r="Y71" s="1">
        <f t="shared" si="118"/>
        <v>0.45529940371210148</v>
      </c>
      <c r="AA71">
        <v>1968.5416666666667</v>
      </c>
      <c r="AB71">
        <v>7.5111111111111137</v>
      </c>
      <c r="AC71" s="1">
        <f t="shared" si="119"/>
        <v>7.5727513227513237</v>
      </c>
      <c r="AD71" s="1">
        <f t="shared" si="120"/>
        <v>1.5030643738977072</v>
      </c>
      <c r="AE71" s="1">
        <f t="shared" si="121"/>
        <v>1.4326047703031826</v>
      </c>
      <c r="AF71" s="1"/>
      <c r="AG71">
        <v>1968.5416666666667</v>
      </c>
      <c r="AH71">
        <v>10</v>
      </c>
      <c r="AI71" s="1">
        <f t="shared" si="57"/>
        <v>9.7566137566137563</v>
      </c>
      <c r="AJ71" s="1">
        <f t="shared" si="58"/>
        <v>2.3440728143109095</v>
      </c>
      <c r="AM71" s="1">
        <v>13.944444444444445</v>
      </c>
      <c r="AN71" s="1">
        <f t="shared" si="106"/>
        <v>14.251322751322752</v>
      </c>
      <c r="AO71" s="1">
        <f t="shared" si="107"/>
        <v>2.6034055597547661</v>
      </c>
      <c r="AQ71">
        <v>1968.5431506849316</v>
      </c>
      <c r="AR71">
        <f t="shared" si="97"/>
        <v>-6.9920382968001932E-2</v>
      </c>
      <c r="AS71">
        <f t="shared" si="98"/>
        <v>-0.15576266061980418</v>
      </c>
      <c r="AT71">
        <f t="shared" si="99"/>
        <v>-0.2483643235071821</v>
      </c>
      <c r="AU71">
        <f t="shared" si="100"/>
        <v>-0.27381254724112081</v>
      </c>
      <c r="AV71">
        <f t="shared" si="101"/>
        <v>0.14142050894431574</v>
      </c>
      <c r="AW71">
        <f t="shared" si="102"/>
        <v>1.4479560594608183</v>
      </c>
      <c r="AX71">
        <f t="shared" si="103"/>
        <v>3.5857504661123678</v>
      </c>
      <c r="AY71">
        <f t="shared" si="104"/>
        <v>5.9600563366087158</v>
      </c>
      <c r="AZ71">
        <f t="shared" si="105"/>
        <v>-3.8364326258503416</v>
      </c>
    </row>
    <row r="72" spans="1:52" x14ac:dyDescent="0.2">
      <c r="A72">
        <v>1968.6666666666667</v>
      </c>
      <c r="B72" s="1">
        <v>8.1666666666666679</v>
      </c>
      <c r="C72" s="1">
        <f t="shared" si="108"/>
        <v>8.1375661375661359</v>
      </c>
      <c r="D72" s="1">
        <f t="shared" si="109"/>
        <v>-0.10251322751322767</v>
      </c>
      <c r="E72" s="1">
        <f t="shared" si="110"/>
        <v>-6.0699588477366964E-2</v>
      </c>
      <c r="F72" s="1"/>
      <c r="G72">
        <v>1968.6267123287671</v>
      </c>
      <c r="H72" s="1">
        <v>8.1111111111111107</v>
      </c>
      <c r="I72" s="1">
        <f t="shared" si="111"/>
        <v>8.0634920634920633</v>
      </c>
      <c r="J72" s="1">
        <f t="shared" si="112"/>
        <v>-4.7052154195011804E-2</v>
      </c>
      <c r="K72" s="1"/>
      <c r="L72">
        <v>1968.6267123287671</v>
      </c>
      <c r="M72" s="1">
        <v>7.9444444444444429</v>
      </c>
      <c r="N72" s="1">
        <f t="shared" si="113"/>
        <v>7.9629629629629619</v>
      </c>
      <c r="O72" s="1">
        <f t="shared" si="114"/>
        <v>5.616444108508316E-3</v>
      </c>
      <c r="P72" s="1"/>
      <c r="Q72">
        <v>1968.6267123287671</v>
      </c>
      <c r="R72" s="1">
        <v>7.7777777777777777</v>
      </c>
      <c r="S72" s="1">
        <f t="shared" si="115"/>
        <v>7.851851851851853</v>
      </c>
      <c r="T72" s="1">
        <f t="shared" si="116"/>
        <v>0.17218862853783495</v>
      </c>
      <c r="V72">
        <v>1968.6267123287671</v>
      </c>
      <c r="W72">
        <v>7.7777777777777777</v>
      </c>
      <c r="X72" s="1">
        <f t="shared" si="117"/>
        <v>7.8280423280423266</v>
      </c>
      <c r="Y72" s="1">
        <f t="shared" si="118"/>
        <v>0.67889686738893085</v>
      </c>
      <c r="AA72">
        <v>1968.625</v>
      </c>
      <c r="AB72">
        <v>9.0500000000000007</v>
      </c>
      <c r="AC72" s="1">
        <f t="shared" si="119"/>
        <v>9.0783068783068792</v>
      </c>
      <c r="AD72" s="1">
        <f t="shared" si="120"/>
        <v>1.4806216931216927</v>
      </c>
      <c r="AE72" s="1">
        <f t="shared" si="121"/>
        <v>1.4347285210380445</v>
      </c>
      <c r="AF72" s="1"/>
      <c r="AG72">
        <v>1968.625</v>
      </c>
      <c r="AH72">
        <v>11.777777777777779</v>
      </c>
      <c r="AI72" s="1">
        <f t="shared" si="57"/>
        <v>11.878306878306878</v>
      </c>
      <c r="AJ72" s="1">
        <f t="shared" si="58"/>
        <v>1.7203220794490643</v>
      </c>
      <c r="AM72" s="1">
        <v>16.611111111111111</v>
      </c>
      <c r="AN72" s="1">
        <f t="shared" si="106"/>
        <v>15.93915343915344</v>
      </c>
      <c r="AO72" s="1">
        <f t="shared" si="107"/>
        <v>0.69344713193919461</v>
      </c>
      <c r="AQ72">
        <v>1968.6267123287671</v>
      </c>
      <c r="AR72">
        <f t="shared" si="97"/>
        <v>-5.535802469135867E-2</v>
      </c>
      <c r="AS72">
        <f t="shared" si="98"/>
        <v>-9.8269589317209444E-2</v>
      </c>
      <c r="AT72">
        <f t="shared" si="99"/>
        <v>-9.3147392290249875E-2</v>
      </c>
      <c r="AU72">
        <f t="shared" si="100"/>
        <v>6.3888636936255627E-2</v>
      </c>
      <c r="AV72">
        <f t="shared" si="101"/>
        <v>0.68304257999496065</v>
      </c>
      <c r="AW72">
        <f t="shared" si="102"/>
        <v>1.9915149911816576</v>
      </c>
      <c r="AX72">
        <f t="shared" si="103"/>
        <v>3.5604487276392041</v>
      </c>
      <c r="AY72">
        <f t="shared" si="104"/>
        <v>4.1928725119677495</v>
      </c>
      <c r="AZ72">
        <f t="shared" si="105"/>
        <v>-4.0946851065759677</v>
      </c>
    </row>
    <row r="73" spans="1:52" x14ac:dyDescent="0.2">
      <c r="A73">
        <v>1968.75</v>
      </c>
      <c r="B73" s="1">
        <v>8.0555555555555554</v>
      </c>
      <c r="C73" s="1">
        <f t="shared" si="108"/>
        <v>8.1190476190476186</v>
      </c>
      <c r="D73" s="1">
        <f t="shared" si="109"/>
        <v>8.3774250440917224E-3</v>
      </c>
      <c r="E73" s="1">
        <f t="shared" si="110"/>
        <v>-4.1677164693038345E-2</v>
      </c>
      <c r="F73" s="1"/>
      <c r="G73">
        <v>1968.7102739726026</v>
      </c>
      <c r="H73" s="1">
        <v>8</v>
      </c>
      <c r="I73" s="1">
        <f t="shared" si="111"/>
        <v>8.0582010582010568</v>
      </c>
      <c r="J73" s="1">
        <f t="shared" si="112"/>
        <v>-3.3488704123623533E-3</v>
      </c>
      <c r="K73" s="1"/>
      <c r="L73">
        <v>1968.7102739726026</v>
      </c>
      <c r="M73" s="1">
        <v>7.9444444444444429</v>
      </c>
      <c r="N73" s="1">
        <f t="shared" si="113"/>
        <v>8.0476190476190457</v>
      </c>
      <c r="O73" s="1">
        <f t="shared" si="114"/>
        <v>0.10818216175359043</v>
      </c>
      <c r="P73" s="1"/>
      <c r="Q73">
        <v>1968.7102739726026</v>
      </c>
      <c r="R73" s="1">
        <v>8.1111111111111107</v>
      </c>
      <c r="S73" s="1">
        <f t="shared" si="115"/>
        <v>8.1190476190476186</v>
      </c>
      <c r="T73" s="1">
        <f t="shared" si="116"/>
        <v>0.3023431594860167</v>
      </c>
      <c r="V73">
        <v>1968.7102739726026</v>
      </c>
      <c r="W73">
        <v>8.5555555555555554</v>
      </c>
      <c r="X73" s="1">
        <f t="shared" si="117"/>
        <v>8.5423280423280428</v>
      </c>
      <c r="Y73" s="1">
        <f t="shared" si="118"/>
        <v>0.67928529436466056</v>
      </c>
      <c r="AA73">
        <v>1968.7083333333333</v>
      </c>
      <c r="AB73">
        <v>10.5</v>
      </c>
      <c r="AC73" s="1">
        <f t="shared" si="119"/>
        <v>10.355291005291004</v>
      </c>
      <c r="AD73" s="1">
        <f t="shared" si="120"/>
        <v>1.0805335097001747</v>
      </c>
      <c r="AE73" s="1">
        <f t="shared" si="121"/>
        <v>0.98651108591584691</v>
      </c>
      <c r="AF73" s="1"/>
      <c r="AG73">
        <v>1968.7083333333333</v>
      </c>
      <c r="AH73">
        <v>13.333333333333334</v>
      </c>
      <c r="AI73" s="1">
        <f t="shared" si="57"/>
        <v>13.121693121693124</v>
      </c>
      <c r="AJ73" s="1">
        <f t="shared" si="58"/>
        <v>0.56573864113546712</v>
      </c>
      <c r="AM73" s="1">
        <v>15.666666666666666</v>
      </c>
      <c r="AN73" s="1">
        <f t="shared" si="106"/>
        <v>15.619047619047617</v>
      </c>
      <c r="AO73" s="1">
        <f t="shared" si="107"/>
        <v>-1.3374380616444119</v>
      </c>
      <c r="AQ73">
        <v>1968.7102739726026</v>
      </c>
      <c r="AR73">
        <f t="shared" si="97"/>
        <v>-3.8009574200050973E-2</v>
      </c>
      <c r="AS73">
        <f t="shared" si="98"/>
        <v>-4.1063744016125441E-2</v>
      </c>
      <c r="AT73">
        <f t="shared" si="99"/>
        <v>5.759838750314903E-2</v>
      </c>
      <c r="AU73">
        <f t="shared" si="100"/>
        <v>0.33333534895439626</v>
      </c>
      <c r="AV73">
        <f t="shared" si="101"/>
        <v>0.95284353741496675</v>
      </c>
      <c r="AW73">
        <f t="shared" si="102"/>
        <v>1.8525416477702192</v>
      </c>
      <c r="AX73">
        <f t="shared" si="103"/>
        <v>2.3684952884857653</v>
      </c>
      <c r="AY73">
        <f t="shared" si="104"/>
        <v>1.1487517762660615</v>
      </c>
      <c r="AZ73">
        <f t="shared" si="105"/>
        <v>-4.2026006258503452</v>
      </c>
    </row>
    <row r="74" spans="1:52" x14ac:dyDescent="0.2">
      <c r="A74">
        <v>1968.8333333333333</v>
      </c>
      <c r="B74" s="1">
        <v>8.0555555555555554</v>
      </c>
      <c r="C74" s="1">
        <f t="shared" si="108"/>
        <v>8.0820105820105788</v>
      </c>
      <c r="D74" s="1">
        <f t="shared" si="109"/>
        <v>-1.1022927689595121E-2</v>
      </c>
      <c r="E74" s="1">
        <f t="shared" si="110"/>
        <v>-1.8508020492147479E-2</v>
      </c>
      <c r="F74" s="1"/>
      <c r="G74">
        <v>1968.7938356164384</v>
      </c>
      <c r="H74" s="1">
        <v>8.0555555555555554</v>
      </c>
      <c r="I74" s="1">
        <f t="shared" si="111"/>
        <v>8.0767195767195759</v>
      </c>
      <c r="J74" s="1">
        <f t="shared" si="112"/>
        <v>3.8475266649870589E-2</v>
      </c>
      <c r="K74" s="1"/>
      <c r="L74">
        <v>1968.7938356164384</v>
      </c>
      <c r="M74" s="1">
        <v>8.2222222222222214</v>
      </c>
      <c r="N74" s="1">
        <f t="shared" si="113"/>
        <v>8.174603174603174</v>
      </c>
      <c r="O74" s="1">
        <f t="shared" si="114"/>
        <v>0.15713445872176041</v>
      </c>
      <c r="P74" s="1"/>
      <c r="Q74">
        <v>1968.7938356164384</v>
      </c>
      <c r="R74" s="1">
        <v>8.4444444444444464</v>
      </c>
      <c r="S74" s="1">
        <f t="shared" si="115"/>
        <v>8.4365079365079367</v>
      </c>
      <c r="T74" s="1">
        <f t="shared" si="116"/>
        <v>0.31847862601830862</v>
      </c>
      <c r="V74">
        <v>1968.7938356164384</v>
      </c>
      <c r="W74">
        <v>9.2222222222222214</v>
      </c>
      <c r="X74" s="1">
        <f t="shared" si="117"/>
        <v>9.1349206349206344</v>
      </c>
      <c r="Y74" s="1">
        <f t="shared" si="118"/>
        <v>0.47811161501637839</v>
      </c>
      <c r="AA74">
        <v>1968.7916666666667</v>
      </c>
      <c r="AB74">
        <v>11.094444444444443</v>
      </c>
      <c r="AC74" s="1">
        <f t="shared" si="119"/>
        <v>11.002116402116403</v>
      </c>
      <c r="AD74" s="1">
        <f t="shared" si="120"/>
        <v>0.2438051146384479</v>
      </c>
      <c r="AE74" s="1">
        <f t="shared" si="121"/>
        <v>0.25376144284874397</v>
      </c>
      <c r="AF74" s="1"/>
      <c r="AG74">
        <v>1968.7916666666667</v>
      </c>
      <c r="AH74">
        <v>13.166666666666668</v>
      </c>
      <c r="AI74" s="1">
        <f t="shared" si="57"/>
        <v>12.978835978835981</v>
      </c>
      <c r="AJ74" s="1">
        <f t="shared" si="58"/>
        <v>-0.75496556647350266</v>
      </c>
      <c r="AM74" s="1">
        <v>13.5</v>
      </c>
      <c r="AN74" s="1">
        <f t="shared" si="106"/>
        <v>13.465608465608465</v>
      </c>
      <c r="AO74" s="1">
        <f t="shared" si="107"/>
        <v>-2.8746850592088666</v>
      </c>
      <c r="AQ74">
        <v>1968.7938356164384</v>
      </c>
      <c r="AR74">
        <f t="shared" si="97"/>
        <v>-1.68793146888385E-2</v>
      </c>
      <c r="AS74">
        <f t="shared" si="98"/>
        <v>1.8210128495843476E-2</v>
      </c>
      <c r="AT74">
        <f t="shared" si="99"/>
        <v>0.16151675485008896</v>
      </c>
      <c r="AU74">
        <f t="shared" si="100"/>
        <v>0.45196926177878644</v>
      </c>
      <c r="AV74">
        <f t="shared" si="101"/>
        <v>0.88800705467372354</v>
      </c>
      <c r="AW74">
        <f t="shared" si="102"/>
        <v>1.1194374905517779</v>
      </c>
      <c r="AX74">
        <f t="shared" si="103"/>
        <v>0.43090889392794357</v>
      </c>
      <c r="AY74">
        <f t="shared" si="104"/>
        <v>-2.1908038800705429</v>
      </c>
      <c r="AZ74">
        <f t="shared" si="105"/>
        <v>-4.1547444081632685</v>
      </c>
    </row>
    <row r="75" spans="1:52" x14ac:dyDescent="0.2">
      <c r="A75">
        <v>1968.9166666666667</v>
      </c>
      <c r="B75" s="1">
        <v>8.2222222222222214</v>
      </c>
      <c r="C75" s="1">
        <f t="shared" si="108"/>
        <v>8.0555555555555536</v>
      </c>
      <c r="D75" s="1">
        <f t="shared" si="109"/>
        <v>-2.0502645502645578E-2</v>
      </c>
      <c r="E75" s="1">
        <f t="shared" si="110"/>
        <v>-4.2936927857557148E-3</v>
      </c>
      <c r="F75" s="1"/>
      <c r="G75">
        <v>1968.8773972602739</v>
      </c>
      <c r="H75" s="1">
        <v>8.2222222222222214</v>
      </c>
      <c r="I75" s="1">
        <f t="shared" si="111"/>
        <v>8.1084656084656075</v>
      </c>
      <c r="J75" s="1">
        <f t="shared" si="112"/>
        <v>6.2284790459394848E-2</v>
      </c>
      <c r="K75" s="1"/>
      <c r="L75">
        <v>1968.8773972602739</v>
      </c>
      <c r="M75" s="1">
        <v>8.4444444444444464</v>
      </c>
      <c r="N75" s="1">
        <f t="shared" si="113"/>
        <v>8.3412698412698401</v>
      </c>
      <c r="O75" s="1">
        <f t="shared" si="114"/>
        <v>0.14152389350802128</v>
      </c>
      <c r="P75" s="1"/>
      <c r="Q75">
        <v>1968.8773972602739</v>
      </c>
      <c r="R75" s="1">
        <v>8.8333333333333339</v>
      </c>
      <c r="S75" s="1">
        <f t="shared" si="115"/>
        <v>8.7301587301587311</v>
      </c>
      <c r="T75" s="1">
        <f t="shared" si="116"/>
        <v>0.22829008146468407</v>
      </c>
      <c r="V75">
        <v>1968.8773972602739</v>
      </c>
      <c r="W75">
        <v>9.5555555555555571</v>
      </c>
      <c r="X75" s="1">
        <f t="shared" si="117"/>
        <v>9.4682539682539701</v>
      </c>
      <c r="Y75" s="1">
        <f t="shared" si="118"/>
        <v>0.16832535483329258</v>
      </c>
      <c r="AA75">
        <v>1968.875</v>
      </c>
      <c r="AB75">
        <v>11.016666666666666</v>
      </c>
      <c r="AC75" s="1">
        <f t="shared" si="119"/>
        <v>10.852380952380951</v>
      </c>
      <c r="AD75" s="1">
        <f t="shared" si="120"/>
        <v>-0.58322310405643751</v>
      </c>
      <c r="AE75" s="1">
        <f t="shared" si="121"/>
        <v>-0.48622868900646554</v>
      </c>
      <c r="AF75" s="1"/>
      <c r="AG75">
        <v>1968.875</v>
      </c>
      <c r="AH75">
        <v>11.888888888888889</v>
      </c>
      <c r="AI75" s="1">
        <f t="shared" si="57"/>
        <v>11.666666666666668</v>
      </c>
      <c r="AJ75" s="1">
        <f t="shared" si="58"/>
        <v>-1.7440371210212486</v>
      </c>
      <c r="AM75" s="1">
        <v>10.277777777777779</v>
      </c>
      <c r="AN75" s="1">
        <f t="shared" si="106"/>
        <v>9.9523809523809526</v>
      </c>
      <c r="AO75" s="1">
        <f t="shared" si="107"/>
        <v>-3.4393529016544888</v>
      </c>
      <c r="AQ75">
        <v>1968.8773972602739</v>
      </c>
      <c r="AR75">
        <f t="shared" si="97"/>
        <v>-3.9158478206092126E-3</v>
      </c>
      <c r="AS75">
        <f t="shared" si="98"/>
        <v>5.2887881078358893E-2</v>
      </c>
      <c r="AT75">
        <f t="shared" si="99"/>
        <v>0.18195767195767429</v>
      </c>
      <c r="AU75">
        <f t="shared" si="100"/>
        <v>0.39015822625346613</v>
      </c>
      <c r="AV75">
        <f t="shared" si="101"/>
        <v>0.54367094986142905</v>
      </c>
      <c r="AW75">
        <f t="shared" si="102"/>
        <v>0.10023038548753244</v>
      </c>
      <c r="AX75">
        <f t="shared" si="103"/>
        <v>-1.4903314688838463</v>
      </c>
      <c r="AY75">
        <f t="shared" si="104"/>
        <v>-4.6270213151927395</v>
      </c>
      <c r="AZ75">
        <f t="shared" si="105"/>
        <v>-4.0157550566893416</v>
      </c>
    </row>
    <row r="76" spans="1:52" x14ac:dyDescent="0.2">
      <c r="A76">
        <v>1969</v>
      </c>
      <c r="B76" s="1">
        <v>7.9444444444444429</v>
      </c>
      <c r="C76" s="1">
        <f t="shared" si="108"/>
        <v>8.087301587301587</v>
      </c>
      <c r="D76" s="1">
        <f t="shared" si="109"/>
        <v>9.2592592592597479E-3</v>
      </c>
      <c r="E76" s="1">
        <f t="shared" si="110"/>
        <v>3.2249937011842561E-2</v>
      </c>
      <c r="F76" s="1"/>
      <c r="G76">
        <v>1968.9609589041097</v>
      </c>
      <c r="H76" s="1">
        <v>8.1111111111111107</v>
      </c>
      <c r="I76" s="1">
        <f t="shared" si="111"/>
        <v>8.2089947089947106</v>
      </c>
      <c r="J76" s="1">
        <f t="shared" si="112"/>
        <v>8.1359704375578476E-2</v>
      </c>
      <c r="K76" s="1"/>
      <c r="L76">
        <v>1968.9609589041097</v>
      </c>
      <c r="M76" s="1">
        <v>8.3888888888888893</v>
      </c>
      <c r="N76" s="1">
        <f t="shared" si="113"/>
        <v>8.4708994708994716</v>
      </c>
      <c r="O76" s="1">
        <f t="shared" si="114"/>
        <v>0.10651297556059475</v>
      </c>
      <c r="P76" s="1"/>
      <c r="Q76">
        <v>1968.9609589041097</v>
      </c>
      <c r="R76" s="1">
        <v>8.8333333333333339</v>
      </c>
      <c r="S76" s="1">
        <f t="shared" si="115"/>
        <v>8.8968253968253972</v>
      </c>
      <c r="T76" s="1">
        <f t="shared" si="116"/>
        <v>0.10228227093306404</v>
      </c>
      <c r="V76">
        <v>1968.9609589041097</v>
      </c>
      <c r="W76">
        <v>9.3888888888888893</v>
      </c>
      <c r="X76" s="1">
        <f t="shared" si="117"/>
        <v>9.4814814814814845</v>
      </c>
      <c r="Y76" s="1">
        <f t="shared" si="118"/>
        <v>-0.12526245065927608</v>
      </c>
      <c r="AA76">
        <v>1968.9583333333333</v>
      </c>
      <c r="AB76">
        <v>9.966666666666665</v>
      </c>
      <c r="AC76" s="1">
        <f t="shared" si="119"/>
        <v>10.048412698412697</v>
      </c>
      <c r="AD76" s="1">
        <f t="shared" si="120"/>
        <v>-1.0537257495590822</v>
      </c>
      <c r="AE76" s="1">
        <f t="shared" si="121"/>
        <v>-0.99079952968841822</v>
      </c>
      <c r="AF76" s="1"/>
      <c r="AG76">
        <v>1968.9583333333333</v>
      </c>
      <c r="AH76">
        <v>9.3888888888888893</v>
      </c>
      <c r="AI76" s="1">
        <f t="shared" si="57"/>
        <v>9.5582010582010604</v>
      </c>
      <c r="AJ76" s="1">
        <f t="shared" si="58"/>
        <v>-2.1585831863609655</v>
      </c>
      <c r="AM76" s="1">
        <v>6.1111111111111107</v>
      </c>
      <c r="AN76" s="1">
        <f t="shared" si="106"/>
        <v>6.6984126984126995</v>
      </c>
      <c r="AO76" s="1">
        <f t="shared" si="107"/>
        <v>-3.1408415217939027</v>
      </c>
      <c r="AQ76">
        <v>1968.9609589041097</v>
      </c>
      <c r="AR76">
        <f t="shared" si="97"/>
        <v>2.9411942554800417E-2</v>
      </c>
      <c r="AS76">
        <f t="shared" si="98"/>
        <v>0.103611992945328</v>
      </c>
      <c r="AT76">
        <f t="shared" si="99"/>
        <v>0.20075182665659039</v>
      </c>
      <c r="AU76">
        <f t="shared" si="100"/>
        <v>0.2940332577475448</v>
      </c>
      <c r="AV76">
        <f t="shared" si="101"/>
        <v>0.17979390274628498</v>
      </c>
      <c r="AW76">
        <f t="shared" si="102"/>
        <v>-0.72381526832955245</v>
      </c>
      <c r="AX76">
        <f t="shared" si="103"/>
        <v>-2.6924431342907527</v>
      </c>
      <c r="AY76">
        <f t="shared" si="104"/>
        <v>-5.5568906021667921</v>
      </c>
      <c r="AZ76">
        <f t="shared" si="105"/>
        <v>-3.7434627392290194</v>
      </c>
    </row>
    <row r="77" spans="1:52" x14ac:dyDescent="0.2">
      <c r="A77">
        <v>1969.0833333333333</v>
      </c>
      <c r="B77" s="1">
        <v>8.1111111111111107</v>
      </c>
      <c r="C77" s="1">
        <f t="shared" si="108"/>
        <v>8.1269841269841265</v>
      </c>
      <c r="D77" s="1">
        <f t="shared" si="109"/>
        <v>6.7460317460318137E-2</v>
      </c>
      <c r="E77" s="1">
        <f t="shared" si="110"/>
        <v>8.4656084656085026E-2</v>
      </c>
      <c r="F77" s="1"/>
      <c r="G77">
        <v>1969.0417808219179</v>
      </c>
      <c r="H77" s="1">
        <v>8.2777777777777786</v>
      </c>
      <c r="I77" s="1">
        <f t="shared" si="111"/>
        <v>8.2830687830687832</v>
      </c>
      <c r="J77" s="1">
        <f t="shared" si="112"/>
        <v>0.10579910976736445</v>
      </c>
      <c r="K77" s="1"/>
      <c r="L77">
        <v>1969.0417808219179</v>
      </c>
      <c r="M77" s="1">
        <v>8.5555555555555554</v>
      </c>
      <c r="N77" s="1">
        <f t="shared" si="113"/>
        <v>8.5423280423280428</v>
      </c>
      <c r="O77" s="1">
        <f t="shared" si="114"/>
        <v>9.332745443856505E-2</v>
      </c>
      <c r="P77" s="1"/>
      <c r="Q77">
        <v>1969.0417808219179</v>
      </c>
      <c r="R77" s="1">
        <v>8.9444444444444446</v>
      </c>
      <c r="S77" s="1">
        <f t="shared" si="115"/>
        <v>8.9179894179894177</v>
      </c>
      <c r="T77" s="1">
        <f t="shared" si="116"/>
        <v>1.4067355337200552E-3</v>
      </c>
      <c r="V77">
        <v>1969.0417808219179</v>
      </c>
      <c r="W77">
        <v>9.2777777777777786</v>
      </c>
      <c r="X77" s="1">
        <f t="shared" si="117"/>
        <v>9.2089947089947106</v>
      </c>
      <c r="Y77" s="1">
        <f t="shared" si="118"/>
        <v>-0.32324472999076248</v>
      </c>
      <c r="AA77">
        <v>1969.0416666666667</v>
      </c>
      <c r="AB77">
        <v>8.8722222222222218</v>
      </c>
      <c r="AC77" s="1">
        <f t="shared" si="119"/>
        <v>8.9309523809523821</v>
      </c>
      <c r="AD77" s="1">
        <f t="shared" si="120"/>
        <v>-1.181966490299823</v>
      </c>
      <c r="AE77" s="1">
        <f t="shared" si="121"/>
        <v>-1.1692218862853776</v>
      </c>
      <c r="AF77" s="1"/>
      <c r="AG77">
        <v>1969.0416666666667</v>
      </c>
      <c r="AH77">
        <v>7.2222222222222223</v>
      </c>
      <c r="AI77" s="1">
        <f t="shared" si="57"/>
        <v>7.5026455026455032</v>
      </c>
      <c r="AJ77" s="1">
        <f t="shared" si="58"/>
        <v>-2.0031914000167976</v>
      </c>
      <c r="AM77" s="1">
        <v>3.8333333333333326</v>
      </c>
      <c r="AN77" s="1">
        <f t="shared" si="106"/>
        <v>4.0978835978835964</v>
      </c>
      <c r="AO77" s="1">
        <f t="shared" si="107"/>
        <v>-2.1533236751490725</v>
      </c>
      <c r="AQ77">
        <v>1969.0417808219179</v>
      </c>
      <c r="AR77">
        <f t="shared" si="97"/>
        <v>7.7206349206349556E-2</v>
      </c>
      <c r="AS77">
        <f t="shared" si="98"/>
        <v>0.17369513731418595</v>
      </c>
      <c r="AT77">
        <f t="shared" si="99"/>
        <v>0.25880977576215725</v>
      </c>
      <c r="AU77">
        <f t="shared" si="100"/>
        <v>0.26009271856890998</v>
      </c>
      <c r="AV77">
        <f t="shared" si="101"/>
        <v>-3.4706475182665425E-2</v>
      </c>
      <c r="AW77">
        <f t="shared" si="102"/>
        <v>-1.1010368354749298</v>
      </c>
      <c r="AX77">
        <f t="shared" si="103"/>
        <v>-2.9279473922902493</v>
      </c>
      <c r="AY77">
        <f t="shared" si="104"/>
        <v>-4.8917785840262038</v>
      </c>
      <c r="AZ77">
        <f t="shared" si="105"/>
        <v>-3.2869919183673386</v>
      </c>
    </row>
    <row r="78" spans="1:52" x14ac:dyDescent="0.2">
      <c r="A78">
        <v>1969.1666666666667</v>
      </c>
      <c r="B78" s="1">
        <v>8.2777777777777786</v>
      </c>
      <c r="C78" s="1">
        <f t="shared" si="108"/>
        <v>8.2248677248677247</v>
      </c>
      <c r="D78" s="1">
        <f t="shared" si="109"/>
        <v>0.18430335097001802</v>
      </c>
      <c r="E78" s="1">
        <f t="shared" si="110"/>
        <v>0.11785084404131994</v>
      </c>
      <c r="F78" s="1"/>
      <c r="G78">
        <v>1969.1253424657534</v>
      </c>
      <c r="H78" s="1">
        <v>8.4444444444444464</v>
      </c>
      <c r="I78" s="1">
        <f t="shared" si="111"/>
        <v>8.3835978835978864</v>
      </c>
      <c r="J78" s="1">
        <f t="shared" si="112"/>
        <v>0.11863819601914714</v>
      </c>
      <c r="K78" s="1"/>
      <c r="L78">
        <v>1969.1253424657534</v>
      </c>
      <c r="M78" s="1">
        <v>8.6111111111111107</v>
      </c>
      <c r="N78" s="1">
        <f t="shared" si="113"/>
        <v>8.629629629629628</v>
      </c>
      <c r="O78" s="1">
        <f t="shared" si="114"/>
        <v>9.8418997228520433E-2</v>
      </c>
      <c r="P78" s="1"/>
      <c r="Q78">
        <v>1969.1253424657534</v>
      </c>
      <c r="R78" s="1">
        <v>8.8888888888888893</v>
      </c>
      <c r="S78" s="1">
        <f t="shared" si="115"/>
        <v>8.8835978835978846</v>
      </c>
      <c r="T78" s="1">
        <f t="shared" si="116"/>
        <v>-6.6809439825312386E-2</v>
      </c>
      <c r="V78">
        <v>1969.1253424657534</v>
      </c>
      <c r="W78">
        <v>8.8333333333333339</v>
      </c>
      <c r="X78" s="1">
        <f t="shared" si="117"/>
        <v>8.8439153439153451</v>
      </c>
      <c r="Y78" s="1">
        <f t="shared" si="118"/>
        <v>-0.43409339044259732</v>
      </c>
      <c r="AA78">
        <v>1969.125</v>
      </c>
      <c r="AB78">
        <v>7.8</v>
      </c>
      <c r="AC78" s="1">
        <f t="shared" si="119"/>
        <v>7.7957671957671959</v>
      </c>
      <c r="AD78" s="1">
        <f t="shared" si="120"/>
        <v>-0.99841269841269809</v>
      </c>
      <c r="AE78" s="1">
        <f t="shared" si="121"/>
        <v>-1.0606407995296887</v>
      </c>
      <c r="AF78" s="1"/>
      <c r="AG78">
        <v>1969.125</v>
      </c>
      <c r="AH78">
        <v>5.833333333333333</v>
      </c>
      <c r="AI78" s="1">
        <f t="shared" si="57"/>
        <v>5.7248677248677238</v>
      </c>
      <c r="AJ78" s="1">
        <f t="shared" si="58"/>
        <v>-1.3650793650793656</v>
      </c>
      <c r="AM78" s="1">
        <v>2.9444444444444429</v>
      </c>
      <c r="AN78" s="1">
        <f t="shared" si="106"/>
        <v>2.4074074074074066</v>
      </c>
      <c r="AO78" s="1">
        <f t="shared" si="107"/>
        <v>-0.78762492651381533</v>
      </c>
      <c r="AQ78">
        <v>1969.1253424657534</v>
      </c>
      <c r="AR78">
        <f t="shared" si="97"/>
        <v>0.10747996976568379</v>
      </c>
      <c r="AS78">
        <f t="shared" si="98"/>
        <v>0.21567800453514599</v>
      </c>
      <c r="AT78">
        <f t="shared" si="99"/>
        <v>0.30543613000755665</v>
      </c>
      <c r="AU78">
        <f t="shared" si="100"/>
        <v>0.24450592088687173</v>
      </c>
      <c r="AV78">
        <f t="shared" si="101"/>
        <v>-0.15138725119677701</v>
      </c>
      <c r="AW78">
        <f t="shared" si="102"/>
        <v>-1.1186916603678532</v>
      </c>
      <c r="AX78">
        <f t="shared" si="103"/>
        <v>-2.3636440413202346</v>
      </c>
      <c r="AY78">
        <f t="shared" si="104"/>
        <v>-3.0819579743008343</v>
      </c>
      <c r="AZ78">
        <f t="shared" si="105"/>
        <v>-2.7201901224489751</v>
      </c>
    </row>
    <row r="79" spans="1:52" x14ac:dyDescent="0.2">
      <c r="A79">
        <v>1969.25</v>
      </c>
      <c r="B79" s="1">
        <v>8.3333333333333339</v>
      </c>
      <c r="C79" s="1">
        <f t="shared" si="108"/>
        <v>8.3730158730158735</v>
      </c>
      <c r="D79" s="1">
        <f t="shared" si="109"/>
        <v>8.6199294532627549E-2</v>
      </c>
      <c r="E79" s="1">
        <f t="shared" si="110"/>
        <v>0.11119509532207969</v>
      </c>
      <c r="F79" s="1"/>
      <c r="G79">
        <v>1969.208904109589</v>
      </c>
      <c r="H79" s="1">
        <v>8.4444444444444464</v>
      </c>
      <c r="I79" s="1">
        <f t="shared" si="111"/>
        <v>8.5211640211640223</v>
      </c>
      <c r="J79" s="1">
        <f t="shared" si="112"/>
        <v>9.8775930125135747E-2</v>
      </c>
      <c r="K79" s="1"/>
      <c r="L79">
        <v>1969.208904109589</v>
      </c>
      <c r="M79" s="1">
        <v>8.7222222222222232</v>
      </c>
      <c r="N79" s="1">
        <f t="shared" si="113"/>
        <v>8.7433862433862437</v>
      </c>
      <c r="O79" s="1">
        <f t="shared" si="114"/>
        <v>5.7613168724281023E-2</v>
      </c>
      <c r="P79" s="1"/>
      <c r="Q79">
        <v>1969.208904109589</v>
      </c>
      <c r="R79" s="1">
        <v>8.7222222222222232</v>
      </c>
      <c r="S79" s="1">
        <f t="shared" si="115"/>
        <v>8.8042328042328055</v>
      </c>
      <c r="T79" s="1">
        <f t="shared" si="116"/>
        <v>-0.13874191651969384</v>
      </c>
      <c r="V79">
        <v>1969.208904109589</v>
      </c>
      <c r="W79">
        <v>8.3333333333333339</v>
      </c>
      <c r="X79" s="1">
        <f t="shared" si="117"/>
        <v>8.4074074074074083</v>
      </c>
      <c r="Y79" s="1">
        <f t="shared" si="118"/>
        <v>-0.4493575207860922</v>
      </c>
      <c r="AA79">
        <v>1969.2083333333333</v>
      </c>
      <c r="AB79">
        <v>6.8833333333333337</v>
      </c>
      <c r="AC79" s="1">
        <f t="shared" si="119"/>
        <v>6.8740740740740742</v>
      </c>
      <c r="AD79" s="1">
        <f t="shared" si="120"/>
        <v>-0.7926587301587299</v>
      </c>
      <c r="AE79" s="1">
        <f t="shared" si="121"/>
        <v>-0.7504472159234068</v>
      </c>
      <c r="AF79" s="1"/>
      <c r="AG79">
        <v>1969.2083333333333</v>
      </c>
      <c r="AH79">
        <v>5</v>
      </c>
      <c r="AI79" s="1">
        <f t="shared" si="57"/>
        <v>4.7777777777777777</v>
      </c>
      <c r="AJ79" s="1">
        <f t="shared" si="58"/>
        <v>-0.48763332493491263</v>
      </c>
      <c r="AM79" s="1">
        <v>2.3888888888888875</v>
      </c>
      <c r="AN79" s="1">
        <f t="shared" si="106"/>
        <v>2.4841269841269833</v>
      </c>
      <c r="AO79" s="1">
        <f t="shared" si="107"/>
        <v>0.77072310405643796</v>
      </c>
      <c r="AQ79">
        <v>1969.208904109589</v>
      </c>
      <c r="AR79">
        <f t="shared" si="97"/>
        <v>0.10140992693373668</v>
      </c>
      <c r="AS79">
        <f t="shared" si="98"/>
        <v>0.19149357520786048</v>
      </c>
      <c r="AT79">
        <f t="shared" si="99"/>
        <v>0.24403678508440479</v>
      </c>
      <c r="AU79">
        <f t="shared" si="100"/>
        <v>0.11750415721844402</v>
      </c>
      <c r="AV79">
        <f t="shared" si="101"/>
        <v>-0.2923099017384721</v>
      </c>
      <c r="AW79">
        <f t="shared" si="102"/>
        <v>-0.97671776266061927</v>
      </c>
      <c r="AX79">
        <f t="shared" si="103"/>
        <v>-1.4214393550012594</v>
      </c>
      <c r="AY79">
        <f t="shared" si="104"/>
        <v>-0.71853988410178804</v>
      </c>
      <c r="AZ79">
        <f t="shared" si="105"/>
        <v>-2.2169450068027174</v>
      </c>
    </row>
    <row r="80" spans="1:52" x14ac:dyDescent="0.2">
      <c r="A80">
        <v>1969.3333333333333</v>
      </c>
      <c r="B80" s="1">
        <v>8.5</v>
      </c>
      <c r="C80" s="1">
        <f t="shared" si="108"/>
        <v>8.4417989417989414</v>
      </c>
      <c r="D80" s="1">
        <f t="shared" si="109"/>
        <v>3.7477954144620414E-2</v>
      </c>
      <c r="E80" s="1">
        <f t="shared" si="110"/>
        <v>3.7939867304946653E-2</v>
      </c>
      <c r="F80" s="1"/>
      <c r="G80">
        <v>1969.2924657534247</v>
      </c>
      <c r="H80" s="1">
        <v>8.6111111111111107</v>
      </c>
      <c r="I80" s="1">
        <f t="shared" si="111"/>
        <v>8.5820105820105805</v>
      </c>
      <c r="J80" s="1">
        <f t="shared" si="112"/>
        <v>-3.537834887041522E-3</v>
      </c>
      <c r="K80" s="1"/>
      <c r="L80">
        <v>1969.2924657534247</v>
      </c>
      <c r="M80" s="1">
        <v>8.7777777777777768</v>
      </c>
      <c r="N80" s="1">
        <f t="shared" si="113"/>
        <v>8.7486772486772484</v>
      </c>
      <c r="O80" s="1">
        <f t="shared" si="114"/>
        <v>-8.4089191232047306E-2</v>
      </c>
      <c r="P80" s="1"/>
      <c r="Q80">
        <v>1969.2924657534247</v>
      </c>
      <c r="R80" s="1">
        <v>8.7222222222222232</v>
      </c>
      <c r="S80" s="1">
        <f t="shared" si="115"/>
        <v>8.6111111111111107</v>
      </c>
      <c r="T80" s="1">
        <f t="shared" si="116"/>
        <v>-0.25104980263710408</v>
      </c>
      <c r="V80">
        <v>1969.2924657534247</v>
      </c>
      <c r="W80">
        <v>8.0555555555555554</v>
      </c>
      <c r="X80" s="1">
        <f t="shared" si="117"/>
        <v>7.9259259259259256</v>
      </c>
      <c r="Y80" s="1">
        <f t="shared" si="118"/>
        <v>-0.4481817418325359</v>
      </c>
      <c r="AA80">
        <v>1969.2916666666667</v>
      </c>
      <c r="AB80">
        <v>6.3333333333333321</v>
      </c>
      <c r="AC80" s="1">
        <f t="shared" si="119"/>
        <v>6.340476190476191</v>
      </c>
      <c r="AD80" s="1">
        <f t="shared" si="120"/>
        <v>-0.3240961199294537</v>
      </c>
      <c r="AE80" s="1">
        <f t="shared" si="121"/>
        <v>-0.33427080708826717</v>
      </c>
      <c r="AF80" s="1"/>
      <c r="AG80">
        <v>1969.2916666666667</v>
      </c>
      <c r="AH80">
        <v>4.3333333333333321</v>
      </c>
      <c r="AI80" s="1">
        <f t="shared" si="57"/>
        <v>4.8386243386243377</v>
      </c>
      <c r="AJ80" s="1">
        <f t="shared" si="58"/>
        <v>0.47777567817250371</v>
      </c>
      <c r="AM80" s="1">
        <v>3.0555555555555554</v>
      </c>
      <c r="AN80" s="1">
        <f t="shared" si="106"/>
        <v>4.0740740740740735</v>
      </c>
      <c r="AO80" s="1">
        <f t="shared" si="107"/>
        <v>2.2254661123708748</v>
      </c>
      <c r="AQ80">
        <v>1969.2924657534247</v>
      </c>
      <c r="AR80">
        <f t="shared" si="97"/>
        <v>3.4601158982111344E-2</v>
      </c>
      <c r="AS80">
        <f t="shared" si="98"/>
        <v>3.137465356512948E-2</v>
      </c>
      <c r="AT80">
        <f t="shared" si="99"/>
        <v>-4.5314688838497666E-2</v>
      </c>
      <c r="AU80">
        <f t="shared" si="100"/>
        <v>-0.27427210884353659</v>
      </c>
      <c r="AV80">
        <f t="shared" si="101"/>
        <v>-0.68301385739480924</v>
      </c>
      <c r="AW80">
        <f t="shared" si="102"/>
        <v>-0.98786883345930898</v>
      </c>
      <c r="AX80">
        <f t="shared" si="103"/>
        <v>-0.55213741496598545</v>
      </c>
      <c r="AY80">
        <f t="shared" si="104"/>
        <v>1.4774876795162526</v>
      </c>
      <c r="AZ80">
        <f t="shared" si="105"/>
        <v>-2.1344924172335573</v>
      </c>
    </row>
    <row r="81" spans="1:52" x14ac:dyDescent="0.2">
      <c r="A81">
        <v>1969.4166666666667</v>
      </c>
      <c r="B81" s="1">
        <v>8.3888888888888893</v>
      </c>
      <c r="C81" s="1">
        <f t="shared" si="108"/>
        <v>8.4338624338624335</v>
      </c>
      <c r="D81" s="1">
        <f t="shared" si="109"/>
        <v>-4.0784832451498304E-2</v>
      </c>
      <c r="E81" s="1">
        <f t="shared" si="110"/>
        <v>-7.4420508944318911E-2</v>
      </c>
      <c r="F81" s="1"/>
      <c r="G81">
        <v>1969.3760273972603</v>
      </c>
      <c r="H81" s="1">
        <v>8.5555555555555554</v>
      </c>
      <c r="I81" s="1">
        <f t="shared" si="111"/>
        <v>8.5132275132275144</v>
      </c>
      <c r="J81" s="1">
        <f t="shared" si="112"/>
        <v>-0.15000629881582211</v>
      </c>
      <c r="K81" s="1"/>
      <c r="L81">
        <v>1969.3760273972603</v>
      </c>
      <c r="M81" s="1">
        <v>8.6666666666666661</v>
      </c>
      <c r="N81" s="1">
        <f t="shared" si="113"/>
        <v>8.589947089947092</v>
      </c>
      <c r="O81" s="1">
        <f t="shared" si="114"/>
        <v>-0.24339674141261397</v>
      </c>
      <c r="P81" s="1"/>
      <c r="Q81">
        <v>1969.3760273972603</v>
      </c>
      <c r="R81" s="1">
        <v>8.3333333333333339</v>
      </c>
      <c r="S81" s="1">
        <f t="shared" si="115"/>
        <v>8.325396825396826</v>
      </c>
      <c r="T81" s="1">
        <f t="shared" si="116"/>
        <v>-0.3391387419165196</v>
      </c>
      <c r="V81">
        <v>1969.3760273972603</v>
      </c>
      <c r="W81">
        <v>7.5</v>
      </c>
      <c r="X81" s="1">
        <f t="shared" si="117"/>
        <v>7.5899470899470902</v>
      </c>
      <c r="Y81" s="1">
        <f t="shared" si="118"/>
        <v>-0.34133282942806775</v>
      </c>
      <c r="AA81">
        <v>1969.375</v>
      </c>
      <c r="AB81">
        <v>6.1444444444444457</v>
      </c>
      <c r="AC81" s="1">
        <f t="shared" si="119"/>
        <v>6.2865079365079373</v>
      </c>
      <c r="AD81" s="1">
        <f t="shared" si="120"/>
        <v>0.23489858906525568</v>
      </c>
      <c r="AE81" s="1">
        <f t="shared" si="121"/>
        <v>0.23895712606030031</v>
      </c>
      <c r="AF81" s="1"/>
      <c r="AG81">
        <v>1969.375</v>
      </c>
      <c r="AH81">
        <v>5.6666666666666679</v>
      </c>
      <c r="AI81" s="1">
        <f t="shared" si="57"/>
        <v>5.7460317460317452</v>
      </c>
      <c r="AJ81" s="1">
        <f t="shared" si="58"/>
        <v>1.4017489711934163</v>
      </c>
      <c r="AM81" s="1">
        <v>7.166666666666667</v>
      </c>
      <c r="AN81" s="1">
        <f t="shared" si="106"/>
        <v>6.727513227513227</v>
      </c>
      <c r="AO81" s="1">
        <f t="shared" si="107"/>
        <v>3.2494436046023338</v>
      </c>
      <c r="AQ81">
        <v>1969.3760273972603</v>
      </c>
      <c r="AR81">
        <f t="shared" si="97"/>
        <v>-6.7871504157218848E-2</v>
      </c>
      <c r="AS81">
        <f t="shared" si="98"/>
        <v>-0.2046772486772486</v>
      </c>
      <c r="AT81">
        <f t="shared" si="99"/>
        <v>-0.42665507684555259</v>
      </c>
      <c r="AU81">
        <f t="shared" si="100"/>
        <v>-0.73594960947341859</v>
      </c>
      <c r="AV81">
        <f t="shared" si="101"/>
        <v>-1.0472451499118163</v>
      </c>
      <c r="AW81">
        <f t="shared" si="102"/>
        <v>-0.82931625094482242</v>
      </c>
      <c r="AX81">
        <f t="shared" si="103"/>
        <v>0.44907881078357326</v>
      </c>
      <c r="AY81">
        <f t="shared" si="104"/>
        <v>3.4125713781809015</v>
      </c>
      <c r="AZ81">
        <f t="shared" si="105"/>
        <v>-2.6723842267573668</v>
      </c>
    </row>
    <row r="82" spans="1:52" x14ac:dyDescent="0.2">
      <c r="A82">
        <v>1969.5</v>
      </c>
      <c r="B82" s="1">
        <v>8.3888888888888893</v>
      </c>
      <c r="C82" s="1">
        <f t="shared" si="108"/>
        <v>8.3201058201058196</v>
      </c>
      <c r="D82" s="1">
        <f t="shared" si="109"/>
        <v>-0.16975308641975284</v>
      </c>
      <c r="E82" s="1">
        <f t="shared" si="110"/>
        <v>-0.13941379020744138</v>
      </c>
      <c r="F82" s="1"/>
      <c r="G82">
        <v>1969.4595890410958</v>
      </c>
      <c r="H82" s="1">
        <v>8.3888888888888893</v>
      </c>
      <c r="I82" s="1">
        <f t="shared" si="111"/>
        <v>8.3015873015873023</v>
      </c>
      <c r="J82" s="1">
        <f t="shared" si="112"/>
        <v>-0.22768119593516414</v>
      </c>
      <c r="K82" s="1"/>
      <c r="L82">
        <v>1969.4595890410958</v>
      </c>
      <c r="M82" s="1">
        <v>8.3333333333333339</v>
      </c>
      <c r="N82" s="1">
        <f t="shared" si="113"/>
        <v>8.2698412698412707</v>
      </c>
      <c r="O82" s="1">
        <f t="shared" si="114"/>
        <v>-0.29472159234064005</v>
      </c>
      <c r="P82" s="1"/>
      <c r="Q82">
        <v>1969.4595890410958</v>
      </c>
      <c r="R82" s="1">
        <v>8</v>
      </c>
      <c r="S82" s="1">
        <f t="shared" si="115"/>
        <v>7.9629629629629637</v>
      </c>
      <c r="T82" s="1">
        <f t="shared" si="116"/>
        <v>-0.29795498446292118</v>
      </c>
      <c r="V82">
        <v>1969.4595890410958</v>
      </c>
      <c r="W82">
        <v>7.3333333333333348</v>
      </c>
      <c r="X82" s="1">
        <f t="shared" si="117"/>
        <v>7.2777777777777768</v>
      </c>
      <c r="Y82" s="1">
        <f t="shared" si="118"/>
        <v>-5.3245989753926602E-2</v>
      </c>
      <c r="AA82">
        <v>1969.4583333333333</v>
      </c>
      <c r="AB82">
        <v>6.8722222222222209</v>
      </c>
      <c r="AC82" s="1">
        <f t="shared" si="119"/>
        <v>6.7542328042328039</v>
      </c>
      <c r="AD82" s="1">
        <f t="shared" si="120"/>
        <v>0.77098765432098859</v>
      </c>
      <c r="AE82" s="1">
        <f t="shared" si="121"/>
        <v>0.92807487192407812</v>
      </c>
      <c r="AF82" s="1"/>
      <c r="AG82">
        <v>1969.4583333333333</v>
      </c>
      <c r="AH82">
        <v>7.7777777777777777</v>
      </c>
      <c r="AI82" s="1">
        <f t="shared" si="57"/>
        <v>7.4576719576719581</v>
      </c>
      <c r="AJ82" s="1">
        <f t="shared" si="58"/>
        <v>2.1202863861594028</v>
      </c>
      <c r="AM82" s="1">
        <v>10.666666666666668</v>
      </c>
      <c r="AN82" s="1">
        <f t="shared" si="106"/>
        <v>10.272486772486772</v>
      </c>
      <c r="AO82" s="1">
        <f t="shared" si="107"/>
        <v>3.5616234147980164</v>
      </c>
      <c r="AQ82">
        <v>1969.4595890410958</v>
      </c>
      <c r="AR82">
        <f t="shared" si="97"/>
        <v>-0.12714537666918654</v>
      </c>
      <c r="AS82">
        <f t="shared" si="98"/>
        <v>-0.33479062736205623</v>
      </c>
      <c r="AT82">
        <f t="shared" si="99"/>
        <v>-0.60357671957671988</v>
      </c>
      <c r="AU82">
        <f t="shared" si="100"/>
        <v>-0.87531166540690408</v>
      </c>
      <c r="AV82">
        <f t="shared" si="101"/>
        <v>-0.92387200806248515</v>
      </c>
      <c r="AW82">
        <f t="shared" si="102"/>
        <v>-7.7467724867725851E-2</v>
      </c>
      <c r="AX82">
        <f t="shared" ref="AX82:AX97" si="122">($E82+$J82+$O82+$T82+$Y82+$AE82+$AJ82)*160*0.0057</f>
        <v>1.8562334593096492</v>
      </c>
      <c r="AY82">
        <f t="shared" si="104"/>
        <v>5.1044340136054407</v>
      </c>
      <c r="AZ82">
        <f t="shared" si="105"/>
        <v>-3.5522139954648506</v>
      </c>
    </row>
    <row r="83" spans="1:52" x14ac:dyDescent="0.2">
      <c r="A83">
        <v>1969.5833333333333</v>
      </c>
      <c r="B83" s="1">
        <v>8.1666666666666679</v>
      </c>
      <c r="C83" s="1">
        <f t="shared" si="108"/>
        <v>8.1428571428571423</v>
      </c>
      <c r="D83" s="1">
        <f t="shared" si="109"/>
        <v>-0.17658730158730182</v>
      </c>
      <c r="E83" s="1">
        <f t="shared" si="110"/>
        <v>-0.13872092046695239</v>
      </c>
      <c r="F83" s="1"/>
      <c r="G83">
        <v>1969.5431506849316</v>
      </c>
      <c r="H83" s="1">
        <v>8</v>
      </c>
      <c r="I83" s="1">
        <f t="shared" si="111"/>
        <v>8.0529100529100521</v>
      </c>
      <c r="J83" s="1">
        <f t="shared" si="112"/>
        <v>-0.18973083060384671</v>
      </c>
      <c r="K83" s="1"/>
      <c r="L83">
        <v>1969.5431506849316</v>
      </c>
      <c r="M83" s="1">
        <v>7.8888888888888902</v>
      </c>
      <c r="N83" s="1">
        <f t="shared" si="113"/>
        <v>8.0052910052910065</v>
      </c>
      <c r="O83" s="1">
        <f t="shared" si="114"/>
        <v>-0.19170445956160304</v>
      </c>
      <c r="P83" s="1"/>
      <c r="Q83">
        <v>1969.5431506849316</v>
      </c>
      <c r="R83" s="1">
        <v>7.6666666666666652</v>
      </c>
      <c r="S83" s="1">
        <f t="shared" si="115"/>
        <v>7.727513227513227</v>
      </c>
      <c r="T83" s="1">
        <f t="shared" si="116"/>
        <v>-8.8130931384899983E-2</v>
      </c>
      <c r="V83">
        <v>1969.5431506849316</v>
      </c>
      <c r="W83">
        <v>7.4444444444444446</v>
      </c>
      <c r="X83" s="1">
        <f t="shared" si="117"/>
        <v>7.4179894179894177</v>
      </c>
      <c r="Y83" s="1">
        <f t="shared" si="118"/>
        <v>0.36990845721004384</v>
      </c>
      <c r="AA83">
        <v>1969.5416666666667</v>
      </c>
      <c r="AB83">
        <v>7.8111111111111127</v>
      </c>
      <c r="AC83" s="1">
        <f t="shared" si="119"/>
        <v>8.0388888888888879</v>
      </c>
      <c r="AD83" s="1">
        <f t="shared" si="120"/>
        <v>1.5430555555555563</v>
      </c>
      <c r="AE83" s="1">
        <f t="shared" si="121"/>
        <v>1.4769610313261115</v>
      </c>
      <c r="AF83" s="1"/>
      <c r="AG83">
        <v>1969.5416666666667</v>
      </c>
      <c r="AH83">
        <v>9.5555555555555571</v>
      </c>
      <c r="AI83" s="1">
        <f t="shared" si="57"/>
        <v>9.8597883597883609</v>
      </c>
      <c r="AJ83" s="1">
        <f t="shared" si="58"/>
        <v>2.3355484168976237</v>
      </c>
      <c r="AM83" s="1">
        <v>13.166666666666668</v>
      </c>
      <c r="AN83" s="1">
        <f t="shared" si="106"/>
        <v>13.746031746031743</v>
      </c>
      <c r="AO83" s="1">
        <f t="shared" si="107"/>
        <v>2.8866528092718555</v>
      </c>
      <c r="AQ83">
        <v>1969.5431506849316</v>
      </c>
      <c r="AR83">
        <f t="shared" si="97"/>
        <v>-0.12651347946586058</v>
      </c>
      <c r="AS83">
        <f t="shared" si="98"/>
        <v>-0.29954799697656881</v>
      </c>
      <c r="AT83">
        <f t="shared" si="99"/>
        <v>-0.47438246409675078</v>
      </c>
      <c r="AU83">
        <f t="shared" si="100"/>
        <v>-0.55475787351977957</v>
      </c>
      <c r="AV83">
        <f t="shared" si="101"/>
        <v>-0.21740136054421963</v>
      </c>
      <c r="AW83">
        <f t="shared" si="102"/>
        <v>1.1295871000251942</v>
      </c>
      <c r="AX83">
        <f t="shared" si="122"/>
        <v>3.2596072562358271</v>
      </c>
      <c r="AY83">
        <f t="shared" ref="AY83:AY98" si="123">($E83+$J83+$O83+$T83+$Y83+$AE83+$AJ83+$AO83)*160*0.0057</f>
        <v>5.8922346182917593</v>
      </c>
      <c r="AZ83">
        <f t="shared" si="105"/>
        <v>-4.3394261315192733</v>
      </c>
    </row>
    <row r="84" spans="1:52" x14ac:dyDescent="0.2">
      <c r="A84">
        <v>1969.6666666666667</v>
      </c>
      <c r="B84" s="1">
        <v>7.9444444444444429</v>
      </c>
      <c r="C84" s="1">
        <f t="shared" si="108"/>
        <v>8.0555555555555554</v>
      </c>
      <c r="D84" s="1">
        <f t="shared" si="109"/>
        <v>-7.8042328042328121E-2</v>
      </c>
      <c r="E84" s="1">
        <f t="shared" si="110"/>
        <v>-6.1644410850760438E-2</v>
      </c>
      <c r="F84" s="1"/>
      <c r="G84">
        <v>1969.6267123287671</v>
      </c>
      <c r="H84" s="1">
        <v>7.7777777777777777</v>
      </c>
      <c r="I84" s="1">
        <f t="shared" si="111"/>
        <v>7.9365079365079358</v>
      </c>
      <c r="J84" s="1">
        <f t="shared" si="112"/>
        <v>-5.4894179894180384E-2</v>
      </c>
      <c r="K84" s="1"/>
      <c r="L84">
        <v>1969.6267123287671</v>
      </c>
      <c r="M84" s="1">
        <v>7.7777777777777777</v>
      </c>
      <c r="N84" s="1">
        <f t="shared" si="113"/>
        <v>7.9074074074074083</v>
      </c>
      <c r="O84" s="1">
        <f t="shared" si="114"/>
        <v>7.1701520114210498E-3</v>
      </c>
      <c r="P84" s="1"/>
      <c r="Q84">
        <v>1969.6267123287671</v>
      </c>
      <c r="R84" s="1">
        <v>7.6111111111111125</v>
      </c>
      <c r="S84" s="1">
        <f t="shared" si="115"/>
        <v>7.78042328042328</v>
      </c>
      <c r="T84" s="1">
        <f t="shared" si="116"/>
        <v>0.18228772990677747</v>
      </c>
      <c r="V84">
        <v>1969.6267123287671</v>
      </c>
      <c r="W84">
        <v>7.5555555555555554</v>
      </c>
      <c r="X84" s="1">
        <f t="shared" si="117"/>
        <v>8.0317460317460316</v>
      </c>
      <c r="Y84" s="1">
        <f t="shared" si="118"/>
        <v>0.74656714537666913</v>
      </c>
      <c r="AA84">
        <v>1969.625</v>
      </c>
      <c r="AB84">
        <v>9.3555555555555578</v>
      </c>
      <c r="AC84" s="1">
        <f t="shared" si="119"/>
        <v>9.6968253968253979</v>
      </c>
      <c r="AD84" s="1">
        <f t="shared" si="120"/>
        <v>1.7777777777777777</v>
      </c>
      <c r="AE84" s="1">
        <f t="shared" si="121"/>
        <v>1.5859546905181832</v>
      </c>
      <c r="AF84" s="1"/>
      <c r="AG84">
        <v>1969.625</v>
      </c>
      <c r="AH84">
        <v>11.833333333333332</v>
      </c>
      <c r="AI84" s="1">
        <f t="shared" si="57"/>
        <v>12.050264550264551</v>
      </c>
      <c r="AJ84" s="1">
        <f t="shared" si="58"/>
        <v>1.7975035693289647</v>
      </c>
      <c r="AM84" s="1">
        <v>16</v>
      </c>
      <c r="AN84" s="1">
        <f t="shared" si="106"/>
        <v>15.825396825396822</v>
      </c>
      <c r="AO84" s="1">
        <f t="shared" si="107"/>
        <v>1.1515705047451088</v>
      </c>
      <c r="AQ84">
        <v>1969.6267123287671</v>
      </c>
      <c r="AR84">
        <f t="shared" si="97"/>
        <v>-5.621970269589352E-2</v>
      </c>
      <c r="AS84">
        <f t="shared" si="98"/>
        <v>-0.10628319475938602</v>
      </c>
      <c r="AT84">
        <f t="shared" si="99"/>
        <v>-9.9744016124970039E-2</v>
      </c>
      <c r="AU84">
        <f t="shared" si="100"/>
        <v>6.6502393550011016E-2</v>
      </c>
      <c r="AV84">
        <f t="shared" si="101"/>
        <v>0.74737163013353325</v>
      </c>
      <c r="AW84">
        <f t="shared" si="102"/>
        <v>2.1937623078861166</v>
      </c>
      <c r="AX84">
        <f t="shared" si="122"/>
        <v>3.8330855631141323</v>
      </c>
      <c r="AY84">
        <f t="shared" si="123"/>
        <v>4.8833178634416718</v>
      </c>
      <c r="AZ84">
        <f t="shared" ref="AZ84:AZ99" si="124">AS84*2.628+AZ83</f>
        <v>-4.61873836734694</v>
      </c>
    </row>
    <row r="85" spans="1:52" x14ac:dyDescent="0.2">
      <c r="A85">
        <v>1969.75</v>
      </c>
      <c r="B85" s="1">
        <v>8</v>
      </c>
      <c r="C85" s="1">
        <f t="shared" si="108"/>
        <v>8.0264550264550252</v>
      </c>
      <c r="D85" s="1">
        <f t="shared" si="109"/>
        <v>7.0546737213404306E-2</v>
      </c>
      <c r="E85" s="1">
        <f t="shared" si="110"/>
        <v>2.2371294196691649E-2</v>
      </c>
      <c r="F85" s="1"/>
      <c r="G85">
        <v>1969.7102739726026</v>
      </c>
      <c r="H85" s="1">
        <v>8</v>
      </c>
      <c r="I85" s="1">
        <f t="shared" si="111"/>
        <v>7.9497354497354502</v>
      </c>
      <c r="J85" s="1">
        <f t="shared" si="112"/>
        <v>7.3213235911649258E-2</v>
      </c>
      <c r="K85" s="1"/>
      <c r="L85">
        <v>1969.7102739726026</v>
      </c>
      <c r="M85" s="1">
        <v>8.1111111111111107</v>
      </c>
      <c r="N85" s="1">
        <f t="shared" si="113"/>
        <v>8.0158730158730158</v>
      </c>
      <c r="O85" s="1">
        <f t="shared" si="114"/>
        <v>0.16600529100529104</v>
      </c>
      <c r="P85" s="1"/>
      <c r="Q85">
        <v>1969.7102739726026</v>
      </c>
      <c r="R85" s="1">
        <v>8.1666666666666679</v>
      </c>
      <c r="S85" s="1">
        <f t="shared" si="115"/>
        <v>8.1111111111111125</v>
      </c>
      <c r="T85" s="1">
        <f t="shared" si="116"/>
        <v>0.36955152431342997</v>
      </c>
      <c r="V85">
        <v>1969.7102739726026</v>
      </c>
      <c r="W85">
        <v>9.1666666666666661</v>
      </c>
      <c r="X85" s="1">
        <f t="shared" si="117"/>
        <v>8.8862433862433843</v>
      </c>
      <c r="Y85" s="1">
        <f t="shared" si="118"/>
        <v>0.84262408667170596</v>
      </c>
      <c r="AA85">
        <v>1969.7083333333333</v>
      </c>
      <c r="AB85">
        <v>11.65</v>
      </c>
      <c r="AC85" s="1">
        <f t="shared" si="119"/>
        <v>11.084920634920636</v>
      </c>
      <c r="AD85" s="1">
        <f t="shared" si="120"/>
        <v>1.2607142857142837</v>
      </c>
      <c r="AE85" s="1">
        <f t="shared" si="121"/>
        <v>1.085452884857647</v>
      </c>
      <c r="AF85" s="1"/>
      <c r="AG85">
        <v>1969.7083333333333</v>
      </c>
      <c r="AH85">
        <v>13.833333333333334</v>
      </c>
      <c r="AI85" s="1">
        <f t="shared" si="57"/>
        <v>13.298941798941799</v>
      </c>
      <c r="AJ85" s="1">
        <f t="shared" si="58"/>
        <v>0.57372763920382974</v>
      </c>
      <c r="AM85" s="1">
        <v>16.666666666666668</v>
      </c>
      <c r="AN85" s="1">
        <f t="shared" ref="AN85:AN100" si="125">(-2*AM82+3*AM83+6*AM84+7*AM85+6*AM86+3*AM87-2*AM88)/21</f>
        <v>15.978835978835978</v>
      </c>
      <c r="AO85" s="1">
        <f t="shared" ref="AO85:AO100" si="126">(22*AN82-67*AN83-58*AN84+58*AN86+67*AN87-22*AN88)/252</f>
        <v>-1.077191987906273</v>
      </c>
      <c r="AQ85">
        <v>1969.7102739726026</v>
      </c>
      <c r="AR85">
        <f t="shared" si="97"/>
        <v>2.0402620307382786E-2</v>
      </c>
      <c r="AS85">
        <f t="shared" si="98"/>
        <v>8.7173091458806903E-2</v>
      </c>
      <c r="AT85">
        <f t="shared" si="99"/>
        <v>0.23856991685563236</v>
      </c>
      <c r="AU85">
        <f t="shared" si="100"/>
        <v>0.57560090702948052</v>
      </c>
      <c r="AV85">
        <f t="shared" si="101"/>
        <v>1.3440740740740762</v>
      </c>
      <c r="AW85">
        <f t="shared" si="102"/>
        <v>2.3340071050642504</v>
      </c>
      <c r="AX85">
        <f t="shared" si="122"/>
        <v>2.8572467120181435</v>
      </c>
      <c r="AY85">
        <f t="shared" si="123"/>
        <v>1.8748476190476218</v>
      </c>
      <c r="AZ85">
        <f t="shared" si="124"/>
        <v>-4.3896474829931957</v>
      </c>
    </row>
    <row r="86" spans="1:52" x14ac:dyDescent="0.2">
      <c r="A86">
        <v>1969.8333333333333</v>
      </c>
      <c r="B86" s="1">
        <v>8.1666666666666679</v>
      </c>
      <c r="C86" s="1">
        <f t="shared" ref="C86:C101" si="127">(-2*B83+3*B84+6*B85+7*B86+6*B87+3*B88-2*B89)/21</f>
        <v>8.0925925925925917</v>
      </c>
      <c r="D86" s="1">
        <f t="shared" ref="D86:D101" si="128">(22*B83-67*B84-58*B85+58*B87+67*B88-22*B89)/252</f>
        <v>0.10229276895943638</v>
      </c>
      <c r="E86" s="1">
        <f t="shared" ref="E86:E101" si="129">(22*C83-67*C84-58*C85+58*C87+67*C88-22*C89)/252</f>
        <v>4.550894431846883E-2</v>
      </c>
      <c r="F86" s="1"/>
      <c r="G86">
        <v>1969.7938356164384</v>
      </c>
      <c r="H86" s="1">
        <v>8.1666666666666679</v>
      </c>
      <c r="I86" s="1">
        <f t="shared" ref="I86:I101" si="130">(-2*H83+3*H84+6*H85+7*H86+6*H87+3*H88-2*H89)/21</f>
        <v>8.0767195767195759</v>
      </c>
      <c r="J86" s="1">
        <f t="shared" ref="J86:J101" si="131">(22*I83-67*I84-58*I85+58*I87+67*I88-22*I89)/252</f>
        <v>0.11149953808684</v>
      </c>
      <c r="K86" s="1"/>
      <c r="L86">
        <v>1969.7938356164384</v>
      </c>
      <c r="M86" s="1">
        <v>8.2777777777777786</v>
      </c>
      <c r="N86" s="1">
        <f t="shared" ref="N86:N101" si="132">(-2*M83+3*M84+6*M85+7*M86+6*M87+3*M88-2*M89)/21</f>
        <v>8.2407407407407405</v>
      </c>
      <c r="O86" s="1">
        <f t="shared" ref="O86:O101" si="133">(22*N83-67*N84-58*N85+58*N87+67*N88-22*N89)/252</f>
        <v>0.21975518602502869</v>
      </c>
      <c r="P86" s="1"/>
      <c r="Q86">
        <v>1969.7938356164384</v>
      </c>
      <c r="R86" s="1">
        <v>8.5555555555555554</v>
      </c>
      <c r="S86" s="1">
        <f t="shared" ref="S86:S101" si="134">(-2*R83+3*R84+6*R85+7*R86+6*R87+3*R88-2*R89)/21</f>
        <v>8.4867724867724874</v>
      </c>
      <c r="T86" s="1">
        <f t="shared" ref="T86:T101" si="135">(22*S83-67*S84-58*S85+58*S87+67*S88-22*S89)/252</f>
        <v>0.37370874275636184</v>
      </c>
      <c r="V86">
        <v>1969.7938356164384</v>
      </c>
      <c r="W86">
        <v>9.7777777777777786</v>
      </c>
      <c r="X86" s="1">
        <f t="shared" ref="X86:X101" si="136">(-2*W83+3*W84+6*W85+7*W86+6*W87+3*W88-2*W89)/21</f>
        <v>9.6243386243386251</v>
      </c>
      <c r="Y86" s="1">
        <f t="shared" ref="Y86:Y101" si="137">(22*X83-67*X84-58*X85+58*X87+67*X88-22*X89)/252</f>
        <v>0.56945494247081629</v>
      </c>
      <c r="AA86">
        <v>1969.7916666666667</v>
      </c>
      <c r="AB86">
        <v>11.972222222222221</v>
      </c>
      <c r="AC86" s="1">
        <f t="shared" ref="AC86:AC101" si="138">(-2*AB83+3*AB84+6*AB85+7*AB86+6*AB87+3*AB88-2*AB89)/21</f>
        <v>11.793650793650793</v>
      </c>
      <c r="AD86" s="1">
        <f t="shared" ref="AD86:AD101" si="139">(22*AB83-67*AB84-58*AB85+58*AB87+67*AB88-22*AB89)/252</f>
        <v>0.10641534391534288</v>
      </c>
      <c r="AE86" s="1">
        <f t="shared" ref="AE86:AE101" si="140">(22*AC83-67*AC84-58*AC85+58*AC87+67*AC88-22*AC89)/252</f>
        <v>0.17719618711682017</v>
      </c>
      <c r="AF86" s="1"/>
      <c r="AG86">
        <v>1969.7916666666667</v>
      </c>
      <c r="AH86">
        <v>13.666666666666666</v>
      </c>
      <c r="AI86" s="1">
        <f t="shared" si="57"/>
        <v>13.195767195767194</v>
      </c>
      <c r="AJ86" s="1">
        <f t="shared" si="58"/>
        <v>-0.83646174519190308</v>
      </c>
      <c r="AM86" s="1">
        <v>14.444444444444445</v>
      </c>
      <c r="AN86" s="1">
        <f t="shared" si="125"/>
        <v>13.822751322751323</v>
      </c>
      <c r="AO86" s="1">
        <f t="shared" si="126"/>
        <v>-2.9189132443100694</v>
      </c>
      <c r="AQ86">
        <v>1969.7938356164384</v>
      </c>
      <c r="AR86">
        <f t="shared" si="97"/>
        <v>4.1504157218443576E-2</v>
      </c>
      <c r="AS86">
        <f t="shared" si="98"/>
        <v>0.14319173595364168</v>
      </c>
      <c r="AT86">
        <f t="shared" si="99"/>
        <v>0.34360846560846786</v>
      </c>
      <c r="AU86">
        <f t="shared" si="100"/>
        <v>0.68443083900226986</v>
      </c>
      <c r="AV86">
        <f t="shared" si="101"/>
        <v>1.2037737465356542</v>
      </c>
      <c r="AW86">
        <f t="shared" si="102"/>
        <v>1.3653766691861942</v>
      </c>
      <c r="AX86">
        <f t="shared" si="122"/>
        <v>0.60252355757117859</v>
      </c>
      <c r="AY86">
        <f t="shared" si="123"/>
        <v>-2.059525321239605</v>
      </c>
      <c r="AZ86">
        <f t="shared" si="124"/>
        <v>-4.0133396009070257</v>
      </c>
    </row>
    <row r="87" spans="1:52" x14ac:dyDescent="0.2">
      <c r="A87">
        <v>1969.9166666666667</v>
      </c>
      <c r="B87" s="1">
        <v>8.1666666666666679</v>
      </c>
      <c r="C87" s="1">
        <f t="shared" si="127"/>
        <v>8.1402116402116427</v>
      </c>
      <c r="D87" s="1">
        <f t="shared" si="128"/>
        <v>-4.4091710758379808E-3</v>
      </c>
      <c r="E87" s="1">
        <f t="shared" si="129"/>
        <v>4.0175946921979268E-2</v>
      </c>
      <c r="F87" s="1"/>
      <c r="G87">
        <v>1969.8773972602739</v>
      </c>
      <c r="H87" s="1">
        <v>8.1666666666666679</v>
      </c>
      <c r="I87" s="1">
        <f t="shared" si="130"/>
        <v>8.1851851851851869</v>
      </c>
      <c r="J87" s="1">
        <f t="shared" si="131"/>
        <v>8.7144116906021932E-2</v>
      </c>
      <c r="K87" s="1"/>
      <c r="L87">
        <v>1969.8773972602739</v>
      </c>
      <c r="M87" s="1">
        <v>8.4444444444444464</v>
      </c>
      <c r="N87" s="1">
        <f t="shared" si="132"/>
        <v>8.4470899470899496</v>
      </c>
      <c r="O87" s="1">
        <f t="shared" si="133"/>
        <v>0.18790417401528578</v>
      </c>
      <c r="P87" s="1"/>
      <c r="Q87">
        <v>1969.8773972602739</v>
      </c>
      <c r="R87" s="1">
        <v>8.9444444444444446</v>
      </c>
      <c r="S87" s="1">
        <f t="shared" si="134"/>
        <v>8.8439153439153451</v>
      </c>
      <c r="T87" s="1">
        <f t="shared" si="135"/>
        <v>0.26074997900394636</v>
      </c>
      <c r="V87">
        <v>1969.8773972602739</v>
      </c>
      <c r="W87">
        <v>10.111111111111112</v>
      </c>
      <c r="X87" s="1">
        <f t="shared" si="136"/>
        <v>10.055555555555557</v>
      </c>
      <c r="Y87" s="1">
        <f t="shared" si="137"/>
        <v>0.13468967834047377</v>
      </c>
      <c r="AA87">
        <v>1969.875</v>
      </c>
      <c r="AB87">
        <v>11.433333333333332</v>
      </c>
      <c r="AC87" s="1">
        <f t="shared" si="138"/>
        <v>11.497883597883598</v>
      </c>
      <c r="AD87" s="1">
        <f t="shared" si="139"/>
        <v>-0.93778659611992898</v>
      </c>
      <c r="AE87" s="1">
        <f t="shared" si="140"/>
        <v>-0.68441777945746196</v>
      </c>
      <c r="AF87" s="1"/>
      <c r="AG87">
        <v>1969.875</v>
      </c>
      <c r="AH87">
        <v>11.555555555555554</v>
      </c>
      <c r="AI87" s="1">
        <f t="shared" si="57"/>
        <v>11.698412698412699</v>
      </c>
      <c r="AJ87" s="1">
        <f t="shared" si="58"/>
        <v>-1.86401906441589</v>
      </c>
      <c r="AM87" s="1">
        <v>9.8333333333333357</v>
      </c>
      <c r="AN87" s="1">
        <f t="shared" si="125"/>
        <v>10.235449735449734</v>
      </c>
      <c r="AO87" s="1">
        <f t="shared" si="126"/>
        <v>-3.6540585369950453</v>
      </c>
      <c r="AQ87">
        <v>1969.8773972602739</v>
      </c>
      <c r="AR87">
        <f t="shared" si="97"/>
        <v>3.6640463592845091E-2</v>
      </c>
      <c r="AS87">
        <f t="shared" si="98"/>
        <v>0.1161158982111371</v>
      </c>
      <c r="AT87">
        <f t="shared" si="99"/>
        <v>0.28748450491307775</v>
      </c>
      <c r="AU87">
        <f t="shared" si="100"/>
        <v>0.5252884857646769</v>
      </c>
      <c r="AV87">
        <f t="shared" si="101"/>
        <v>0.64812547241118901</v>
      </c>
      <c r="AW87">
        <f t="shared" si="102"/>
        <v>2.3936457545983583E-2</v>
      </c>
      <c r="AX87">
        <f t="shared" si="122"/>
        <v>-1.6760489292013081</v>
      </c>
      <c r="AY87">
        <f t="shared" si="123"/>
        <v>-5.0085503149407895</v>
      </c>
      <c r="AZ87">
        <f t="shared" si="124"/>
        <v>-3.7081870204081575</v>
      </c>
    </row>
    <row r="88" spans="1:52" x14ac:dyDescent="0.2">
      <c r="A88">
        <v>1970</v>
      </c>
      <c r="B88" s="1">
        <v>8.1666666666666679</v>
      </c>
      <c r="C88" s="1">
        <f t="shared" si="127"/>
        <v>8.1534391534391535</v>
      </c>
      <c r="D88" s="1">
        <f t="shared" si="128"/>
        <v>-1.697530864197596E-2</v>
      </c>
      <c r="E88" s="1">
        <f t="shared" si="129"/>
        <v>4.605484168976208E-2</v>
      </c>
      <c r="F88" s="1"/>
      <c r="G88">
        <v>1969.9609589041097</v>
      </c>
      <c r="H88" s="1">
        <v>8.2222222222222214</v>
      </c>
      <c r="I88" s="1">
        <f t="shared" si="130"/>
        <v>8.2354497354497358</v>
      </c>
      <c r="J88" s="1">
        <f t="shared" si="131"/>
        <v>6.9423448391702891E-2</v>
      </c>
      <c r="K88" s="1"/>
      <c r="L88">
        <v>1969.9609589041097</v>
      </c>
      <c r="M88" s="1">
        <v>8.5555555555555554</v>
      </c>
      <c r="N88" s="1">
        <f t="shared" si="132"/>
        <v>8.5925925925925952</v>
      </c>
      <c r="O88" s="1">
        <f t="shared" si="133"/>
        <v>0.13817502309565813</v>
      </c>
      <c r="P88" s="1"/>
      <c r="Q88">
        <v>1969.9609589041097</v>
      </c>
      <c r="R88" s="1">
        <v>8.8333333333333339</v>
      </c>
      <c r="S88" s="1">
        <f t="shared" si="134"/>
        <v>8.9920634920634921</v>
      </c>
      <c r="T88" s="1">
        <f t="shared" si="135"/>
        <v>0.1248635256571755</v>
      </c>
      <c r="V88">
        <v>1969.9609589041097</v>
      </c>
      <c r="W88">
        <v>9.7777777777777786</v>
      </c>
      <c r="X88" s="1">
        <f t="shared" si="136"/>
        <v>9.8571428571428577</v>
      </c>
      <c r="Y88" s="1">
        <f t="shared" si="137"/>
        <v>-0.24065675652977189</v>
      </c>
      <c r="AA88">
        <v>1969.9583333333333</v>
      </c>
      <c r="AB88">
        <v>10.361111111111111</v>
      </c>
      <c r="AC88" s="1">
        <f t="shared" si="138"/>
        <v>10.383068783068781</v>
      </c>
      <c r="AD88" s="1">
        <f t="shared" si="139"/>
        <v>-1.1952601410934727</v>
      </c>
      <c r="AE88" s="1">
        <f t="shared" si="140"/>
        <v>-1.176322751322751</v>
      </c>
      <c r="AF88" s="1"/>
      <c r="AG88">
        <v>1969.9583333333333</v>
      </c>
      <c r="AH88">
        <v>9.1666666666666661</v>
      </c>
      <c r="AI88" s="1">
        <f t="shared" ref="AI88:AI151" si="141">(-2*AH85+3*AH86+6*AH87+7*AH88+6*AH89+3*AH90-2*AH91)/21</f>
        <v>9.5052910052910047</v>
      </c>
      <c r="AJ88" s="1">
        <f t="shared" ref="AJ88:AJ151" si="142">(22*AI85-67*AI86-58*AI87+58*AI89+67*AI90-22*AI91)/252</f>
        <v>-2.1654174015285128</v>
      </c>
      <c r="AM88" s="1">
        <v>5.7222222222222205</v>
      </c>
      <c r="AN88" s="1">
        <f t="shared" si="125"/>
        <v>6.6402116402116382</v>
      </c>
      <c r="AO88" s="1">
        <f t="shared" si="126"/>
        <v>-3.224185353153608</v>
      </c>
      <c r="AQ88">
        <v>1969.9609589041097</v>
      </c>
      <c r="AR88">
        <f t="shared" si="97"/>
        <v>4.2002015621063024E-2</v>
      </c>
      <c r="AS88">
        <f t="shared" si="98"/>
        <v>0.10531620055429607</v>
      </c>
      <c r="AT88">
        <f t="shared" si="99"/>
        <v>0.23133182161753627</v>
      </c>
      <c r="AU88">
        <f t="shared" si="100"/>
        <v>0.34520735701688032</v>
      </c>
      <c r="AV88">
        <f t="shared" si="101"/>
        <v>0.12572839506172837</v>
      </c>
      <c r="AW88">
        <f t="shared" si="102"/>
        <v>-0.9470779541446207</v>
      </c>
      <c r="AX88">
        <f t="shared" si="122"/>
        <v>-2.9219386243386247</v>
      </c>
      <c r="AY88">
        <f t="shared" si="123"/>
        <v>-5.8623956664147148</v>
      </c>
      <c r="AZ88">
        <f t="shared" si="124"/>
        <v>-3.4314160453514675</v>
      </c>
    </row>
    <row r="89" spans="1:52" x14ac:dyDescent="0.2">
      <c r="A89">
        <v>1970.0833333333333</v>
      </c>
      <c r="B89" s="1">
        <v>8.1111111111111107</v>
      </c>
      <c r="C89" s="1">
        <f t="shared" si="127"/>
        <v>8.21957671957672</v>
      </c>
      <c r="D89" s="1">
        <f t="shared" si="128"/>
        <v>0.11265432098765397</v>
      </c>
      <c r="E89" s="1">
        <f t="shared" si="129"/>
        <v>0.10313261106911871</v>
      </c>
      <c r="F89" s="1"/>
      <c r="G89">
        <v>1970.0417808219179</v>
      </c>
      <c r="H89" s="1">
        <v>8.2777777777777786</v>
      </c>
      <c r="I89" s="1">
        <f t="shared" si="130"/>
        <v>8.306878306878307</v>
      </c>
      <c r="J89" s="1">
        <f t="shared" si="131"/>
        <v>0.11739942890736527</v>
      </c>
      <c r="K89" s="1"/>
      <c r="L89">
        <v>1970.0417808219179</v>
      </c>
      <c r="M89" s="1">
        <v>8.7222222222222232</v>
      </c>
      <c r="N89" s="1">
        <f t="shared" si="132"/>
        <v>8.7116402116402121</v>
      </c>
      <c r="O89" s="1">
        <f t="shared" si="133"/>
        <v>0.11524733350129998</v>
      </c>
      <c r="P89" s="1"/>
      <c r="Q89">
        <v>1970.0417808219179</v>
      </c>
      <c r="R89" s="1">
        <v>9.1666666666666661</v>
      </c>
      <c r="S89" s="1">
        <f t="shared" si="134"/>
        <v>9.0687830687830679</v>
      </c>
      <c r="T89" s="1">
        <f t="shared" si="135"/>
        <v>2.7987738305198726E-2</v>
      </c>
      <c r="V89">
        <v>1970.0417808219179</v>
      </c>
      <c r="W89">
        <v>9.5555555555555571</v>
      </c>
      <c r="X89" s="1">
        <f t="shared" si="136"/>
        <v>9.5370370370370399</v>
      </c>
      <c r="Y89" s="1">
        <f t="shared" si="137"/>
        <v>-0.41878726799361771</v>
      </c>
      <c r="AA89">
        <v>1970.0416666666667</v>
      </c>
      <c r="AB89">
        <v>9.0833333333333339</v>
      </c>
      <c r="AC89" s="1">
        <f t="shared" si="138"/>
        <v>9.1878306878306901</v>
      </c>
      <c r="AD89" s="1">
        <f t="shared" si="139"/>
        <v>-1.1886022927689586</v>
      </c>
      <c r="AE89" s="1">
        <f t="shared" si="140"/>
        <v>-1.2536302175191054</v>
      </c>
      <c r="AF89" s="1"/>
      <c r="AG89">
        <v>1970.0416666666667</v>
      </c>
      <c r="AH89">
        <v>7.3888888888888875</v>
      </c>
      <c r="AI89" s="1">
        <f t="shared" si="141"/>
        <v>7.4708994708994707</v>
      </c>
      <c r="AJ89" s="1">
        <f t="shared" si="142"/>
        <v>-1.8931510875955322</v>
      </c>
      <c r="AM89" s="1">
        <v>4.3333333333333321</v>
      </c>
      <c r="AN89" s="1">
        <f t="shared" si="125"/>
        <v>4.0661375661375656</v>
      </c>
      <c r="AO89" s="1">
        <f t="shared" si="126"/>
        <v>-2.2083333333333326</v>
      </c>
      <c r="AQ89">
        <v>1970.0417808219179</v>
      </c>
      <c r="AR89">
        <f t="shared" si="97"/>
        <v>9.4056941295036264E-2</v>
      </c>
      <c r="AS89">
        <f t="shared" si="98"/>
        <v>0.20112522045855336</v>
      </c>
      <c r="AT89">
        <f t="shared" si="99"/>
        <v>0.30623078861173897</v>
      </c>
      <c r="AU89">
        <f t="shared" si="100"/>
        <v>0.33175560594608022</v>
      </c>
      <c r="AV89">
        <f t="shared" si="101"/>
        <v>-5.0178382464099121E-2</v>
      </c>
      <c r="AW89">
        <f t="shared" si="102"/>
        <v>-1.1934891408415234</v>
      </c>
      <c r="AX89">
        <f t="shared" si="122"/>
        <v>-2.920042932728649</v>
      </c>
      <c r="AY89">
        <f t="shared" si="123"/>
        <v>-4.9340429327286479</v>
      </c>
      <c r="AZ89">
        <f t="shared" si="124"/>
        <v>-2.9028589659863893</v>
      </c>
    </row>
    <row r="90" spans="1:52" x14ac:dyDescent="0.2">
      <c r="A90">
        <v>1970.1666666666667</v>
      </c>
      <c r="B90" s="1">
        <v>8.3333333333333339</v>
      </c>
      <c r="C90" s="1">
        <f t="shared" si="127"/>
        <v>8.3439153439153451</v>
      </c>
      <c r="D90" s="1">
        <f t="shared" si="128"/>
        <v>0.1715167548500881</v>
      </c>
      <c r="E90" s="1">
        <f t="shared" si="129"/>
        <v>0.11405055849500291</v>
      </c>
      <c r="F90" s="1"/>
      <c r="G90">
        <v>1970.1253424657534</v>
      </c>
      <c r="H90" s="1">
        <v>8.4444444444444464</v>
      </c>
      <c r="I90" s="1">
        <f t="shared" si="130"/>
        <v>8.4444444444444446</v>
      </c>
      <c r="J90" s="1">
        <f t="shared" si="131"/>
        <v>0.12343579407071412</v>
      </c>
      <c r="K90" s="1"/>
      <c r="L90">
        <v>1970.1253424657534</v>
      </c>
      <c r="M90" s="1">
        <v>8.8333333333333339</v>
      </c>
      <c r="N90" s="1">
        <f t="shared" si="132"/>
        <v>8.8015873015873023</v>
      </c>
      <c r="O90" s="1">
        <f t="shared" si="133"/>
        <v>4.5676912740403967E-2</v>
      </c>
      <c r="P90" s="1"/>
      <c r="Q90">
        <v>1970.1253424657534</v>
      </c>
      <c r="R90" s="1">
        <v>9</v>
      </c>
      <c r="S90" s="1">
        <f t="shared" si="134"/>
        <v>9.0423280423280428</v>
      </c>
      <c r="T90" s="1">
        <f t="shared" si="135"/>
        <v>-7.3297220122616039E-2</v>
      </c>
      <c r="V90">
        <v>1970.1253424657534</v>
      </c>
      <c r="W90">
        <v>9</v>
      </c>
      <c r="X90" s="1">
        <f t="shared" si="136"/>
        <v>9.0846560846560855</v>
      </c>
      <c r="Y90" s="1">
        <f t="shared" si="137"/>
        <v>-0.47708280843201489</v>
      </c>
      <c r="AA90">
        <v>1970.125</v>
      </c>
      <c r="AB90">
        <v>8.033333333333335</v>
      </c>
      <c r="AC90" s="1">
        <f t="shared" si="138"/>
        <v>8.0402116402116413</v>
      </c>
      <c r="AD90" s="1">
        <f t="shared" si="139"/>
        <v>-1.0320105820105823</v>
      </c>
      <c r="AE90" s="1">
        <f t="shared" si="140"/>
        <v>-1.1016481901402528</v>
      </c>
      <c r="AF90" s="1"/>
      <c r="AG90">
        <v>1970.125</v>
      </c>
      <c r="AH90">
        <v>6.1111111111111107</v>
      </c>
      <c r="AI90" s="1">
        <f t="shared" si="141"/>
        <v>5.9232804232804233</v>
      </c>
      <c r="AJ90" s="1">
        <f t="shared" si="142"/>
        <v>-1.4025783152767277</v>
      </c>
      <c r="AM90" s="1">
        <v>2.9444444444444429</v>
      </c>
      <c r="AN90" s="1">
        <f t="shared" si="125"/>
        <v>2.4656084656084643</v>
      </c>
      <c r="AO90" s="1">
        <f t="shared" si="126"/>
        <v>-1.0337511547829006</v>
      </c>
      <c r="AQ90">
        <v>1970.1253424657534</v>
      </c>
      <c r="AR90">
        <f t="shared" si="97"/>
        <v>0.10401410934744267</v>
      </c>
      <c r="AS90">
        <f t="shared" si="98"/>
        <v>0.21658755353993397</v>
      </c>
      <c r="AT90">
        <f t="shared" si="99"/>
        <v>0.25824489795918237</v>
      </c>
      <c r="AU90">
        <f t="shared" si="100"/>
        <v>0.19139783320735657</v>
      </c>
      <c r="AV90">
        <f t="shared" si="101"/>
        <v>-0.24370168808264103</v>
      </c>
      <c r="AW90">
        <f t="shared" si="102"/>
        <v>-1.2484048374905516</v>
      </c>
      <c r="AX90">
        <f t="shared" si="122"/>
        <v>-2.527556261022927</v>
      </c>
      <c r="AY90">
        <f t="shared" si="123"/>
        <v>-3.470337314184933</v>
      </c>
      <c r="AZ90">
        <f t="shared" si="124"/>
        <v>-2.3336668752834426</v>
      </c>
    </row>
    <row r="91" spans="1:52" x14ac:dyDescent="0.2">
      <c r="A91">
        <v>1970.25</v>
      </c>
      <c r="B91" s="1">
        <v>8.5555555555555554</v>
      </c>
      <c r="C91" s="1">
        <f t="shared" si="127"/>
        <v>8.473544973544973</v>
      </c>
      <c r="D91" s="1">
        <f t="shared" si="128"/>
        <v>0.12191358024691361</v>
      </c>
      <c r="E91" s="1">
        <f t="shared" si="129"/>
        <v>3.2900814646845827E-2</v>
      </c>
      <c r="F91" s="1"/>
      <c r="G91">
        <v>1970.208904109589</v>
      </c>
      <c r="H91" s="1">
        <v>8.5555555555555554</v>
      </c>
      <c r="I91" s="1">
        <f t="shared" si="130"/>
        <v>8.5952380952380949</v>
      </c>
      <c r="J91" s="1">
        <f t="shared" si="131"/>
        <v>3.5840262030737965E-2</v>
      </c>
      <c r="K91" s="1"/>
      <c r="L91">
        <v>1970.208904109589</v>
      </c>
      <c r="M91" s="1">
        <v>8.7777777777777768</v>
      </c>
      <c r="N91" s="1">
        <f t="shared" si="132"/>
        <v>8.8386243386243368</v>
      </c>
      <c r="O91" s="1">
        <f t="shared" si="133"/>
        <v>-7.7401948433694953E-2</v>
      </c>
      <c r="P91" s="1"/>
      <c r="Q91">
        <v>1970.208904109589</v>
      </c>
      <c r="R91" s="1">
        <v>9</v>
      </c>
      <c r="S91" s="1">
        <f t="shared" si="134"/>
        <v>8.9656084656084669</v>
      </c>
      <c r="T91" s="1">
        <f t="shared" si="135"/>
        <v>-0.19417149575879533</v>
      </c>
      <c r="V91">
        <v>1970.208904109589</v>
      </c>
      <c r="W91">
        <v>8.7222222222222232</v>
      </c>
      <c r="X91" s="1">
        <f t="shared" si="136"/>
        <v>8.632275132275133</v>
      </c>
      <c r="Y91" s="1">
        <f t="shared" si="137"/>
        <v>-0.54472159234064066</v>
      </c>
      <c r="AA91">
        <v>1970.2083333333333</v>
      </c>
      <c r="AB91">
        <v>7.15</v>
      </c>
      <c r="AC91" s="1">
        <f t="shared" si="138"/>
        <v>7.0380952380952397</v>
      </c>
      <c r="AD91" s="1">
        <f t="shared" si="139"/>
        <v>-0.86029541446208146</v>
      </c>
      <c r="AE91" s="1">
        <f t="shared" si="140"/>
        <v>-0.85063303099017429</v>
      </c>
      <c r="AF91" s="1"/>
      <c r="AG91">
        <v>1970.2083333333333</v>
      </c>
      <c r="AH91">
        <v>4.9444444444444438</v>
      </c>
      <c r="AI91" s="1">
        <f t="shared" si="141"/>
        <v>4.8095238095238093</v>
      </c>
      <c r="AJ91" s="1">
        <f t="shared" si="142"/>
        <v>-0.72948685647098377</v>
      </c>
      <c r="AM91" s="1">
        <v>2.2222222222222223</v>
      </c>
      <c r="AN91" s="1">
        <f t="shared" si="125"/>
        <v>2.0582010582010577</v>
      </c>
      <c r="AO91" s="1">
        <f t="shared" si="126"/>
        <v>0.42144326866549109</v>
      </c>
      <c r="AQ91">
        <v>1970.208904109589</v>
      </c>
      <c r="AR91">
        <f t="shared" si="97"/>
        <v>3.0005542957923396E-2</v>
      </c>
      <c r="AS91">
        <f t="shared" si="98"/>
        <v>6.2691861929956419E-2</v>
      </c>
      <c r="AT91">
        <f t="shared" si="99"/>
        <v>-7.898715041573379E-3</v>
      </c>
      <c r="AU91">
        <f t="shared" si="100"/>
        <v>-0.18498311917359472</v>
      </c>
      <c r="AV91">
        <f t="shared" si="101"/>
        <v>-0.68176921138825897</v>
      </c>
      <c r="AW91">
        <f t="shared" si="102"/>
        <v>-1.4575465356512982</v>
      </c>
      <c r="AX91">
        <f t="shared" si="122"/>
        <v>-2.1228385487528358</v>
      </c>
      <c r="AY91">
        <f t="shared" si="123"/>
        <v>-1.7384822877299075</v>
      </c>
      <c r="AZ91">
        <f t="shared" si="124"/>
        <v>-2.1689126621315173</v>
      </c>
    </row>
    <row r="92" spans="1:52" x14ac:dyDescent="0.2">
      <c r="A92">
        <v>1970.3333333333333</v>
      </c>
      <c r="B92" s="1">
        <v>8.5</v>
      </c>
      <c r="C92" s="1">
        <f t="shared" si="127"/>
        <v>8.4285714285714288</v>
      </c>
      <c r="D92" s="1">
        <f t="shared" si="128"/>
        <v>-0.15101410934744264</v>
      </c>
      <c r="E92" s="1">
        <f t="shared" si="129"/>
        <v>-4.257999496094781E-2</v>
      </c>
      <c r="F92" s="1"/>
      <c r="G92">
        <v>1970.2924657534247</v>
      </c>
      <c r="H92" s="1">
        <v>8.6666666666666661</v>
      </c>
      <c r="I92" s="1">
        <f t="shared" si="130"/>
        <v>8.5317460317460299</v>
      </c>
      <c r="J92" s="1">
        <f t="shared" si="131"/>
        <v>-5.0086083816242626E-2</v>
      </c>
      <c r="K92" s="1"/>
      <c r="L92">
        <v>1970.2924657534247</v>
      </c>
      <c r="M92" s="1">
        <v>8.7777777777777768</v>
      </c>
      <c r="N92" s="1">
        <f t="shared" si="132"/>
        <v>8.6640211640211646</v>
      </c>
      <c r="O92" s="1">
        <f t="shared" si="133"/>
        <v>-0.16030486268581573</v>
      </c>
      <c r="P92" s="1"/>
      <c r="Q92">
        <v>1970.2924657534247</v>
      </c>
      <c r="R92" s="1">
        <v>8.7222222222222232</v>
      </c>
      <c r="S92" s="1">
        <f t="shared" si="134"/>
        <v>8.6693121693121711</v>
      </c>
      <c r="T92" s="1">
        <f t="shared" si="135"/>
        <v>-0.25756907701352116</v>
      </c>
      <c r="V92">
        <v>1970.2924657534247</v>
      </c>
      <c r="W92">
        <v>8.1111111111111107</v>
      </c>
      <c r="X92" s="1">
        <f t="shared" si="136"/>
        <v>8.0502645502645507</v>
      </c>
      <c r="Y92" s="1">
        <f t="shared" si="137"/>
        <v>-0.49091920718904819</v>
      </c>
      <c r="AA92">
        <v>1970.2916666666667</v>
      </c>
      <c r="AB92">
        <v>6.4055555555555559</v>
      </c>
      <c r="AC92" s="1">
        <f t="shared" si="138"/>
        <v>6.3947089947089966</v>
      </c>
      <c r="AD92" s="1">
        <f t="shared" si="139"/>
        <v>-0.4823412698412709</v>
      </c>
      <c r="AE92" s="1">
        <f t="shared" si="140"/>
        <v>-0.38058704963466949</v>
      </c>
      <c r="AF92" s="1"/>
      <c r="AG92">
        <v>1970.2916666666667</v>
      </c>
      <c r="AH92">
        <v>4.3333333333333321</v>
      </c>
      <c r="AI92" s="1">
        <f t="shared" si="141"/>
        <v>4.4576719576719572</v>
      </c>
      <c r="AJ92" s="1">
        <f t="shared" si="142"/>
        <v>0.31924498194339418</v>
      </c>
      <c r="AM92" s="1">
        <v>2.1111111111111094</v>
      </c>
      <c r="AN92" s="1">
        <f t="shared" si="125"/>
        <v>3.2089947089947088</v>
      </c>
      <c r="AO92" s="1">
        <f t="shared" si="126"/>
        <v>2.2214453682707651</v>
      </c>
      <c r="AQ92">
        <v>1970.2924657534247</v>
      </c>
      <c r="AR92">
        <f t="shared" si="97"/>
        <v>-3.8832955404384403E-2</v>
      </c>
      <c r="AS92">
        <f t="shared" si="98"/>
        <v>-8.4511463844797685E-2</v>
      </c>
      <c r="AT92">
        <f t="shared" si="99"/>
        <v>-0.2307094986142616</v>
      </c>
      <c r="AU92">
        <f t="shared" si="100"/>
        <v>-0.46561249685059292</v>
      </c>
      <c r="AV92">
        <f t="shared" si="101"/>
        <v>-0.91333081380700487</v>
      </c>
      <c r="AW92">
        <f t="shared" si="102"/>
        <v>-1.2604262030738234</v>
      </c>
      <c r="AX92">
        <f t="shared" si="122"/>
        <v>-0.96927477954144781</v>
      </c>
      <c r="AY92">
        <f t="shared" si="123"/>
        <v>1.0566833963214899</v>
      </c>
      <c r="AZ92">
        <f t="shared" si="124"/>
        <v>-2.3910087891156455</v>
      </c>
    </row>
    <row r="93" spans="1:52" x14ac:dyDescent="0.2">
      <c r="A93">
        <v>1970.4166666666667</v>
      </c>
      <c r="B93" s="1">
        <v>8.3888888888888893</v>
      </c>
      <c r="C93" s="1">
        <f t="shared" si="127"/>
        <v>8.3412698412698401</v>
      </c>
      <c r="D93" s="1">
        <f t="shared" si="128"/>
        <v>-0.14109347442680747</v>
      </c>
      <c r="E93" s="1">
        <f t="shared" si="129"/>
        <v>-4.4480137734105876E-2</v>
      </c>
      <c r="F93" s="1"/>
      <c r="G93">
        <v>1970.3760273972603</v>
      </c>
      <c r="H93" s="1">
        <v>8.5555555555555554</v>
      </c>
      <c r="I93" s="1">
        <f t="shared" si="130"/>
        <v>8.4338624338624335</v>
      </c>
      <c r="J93" s="1">
        <f t="shared" si="131"/>
        <v>-7.1869488536155102E-2</v>
      </c>
      <c r="K93" s="1"/>
      <c r="L93">
        <v>1970.3760273972603</v>
      </c>
      <c r="M93" s="1">
        <v>8.5555555555555554</v>
      </c>
      <c r="N93" s="1">
        <f t="shared" si="132"/>
        <v>8.4761904761904745</v>
      </c>
      <c r="O93" s="1">
        <f t="shared" si="133"/>
        <v>-0.15975896531452091</v>
      </c>
      <c r="P93" s="1"/>
      <c r="Q93">
        <v>1970.3760273972603</v>
      </c>
      <c r="R93" s="1">
        <v>8.4444444444444464</v>
      </c>
      <c r="S93" s="1">
        <f t="shared" si="134"/>
        <v>8.4285714285714306</v>
      </c>
      <c r="T93" s="1">
        <f t="shared" si="135"/>
        <v>-0.22090996892584311</v>
      </c>
      <c r="V93">
        <v>1970.3760273972603</v>
      </c>
      <c r="W93">
        <v>7.6666666666666652</v>
      </c>
      <c r="X93" s="1">
        <f t="shared" si="136"/>
        <v>7.6322751322751321</v>
      </c>
      <c r="Y93" s="1">
        <f t="shared" si="137"/>
        <v>-0.26335348954396642</v>
      </c>
      <c r="AA93">
        <v>1970.375</v>
      </c>
      <c r="AB93">
        <v>6.1111111111111107</v>
      </c>
      <c r="AC93" s="1">
        <f t="shared" si="138"/>
        <v>6.3029100529100521</v>
      </c>
      <c r="AD93" s="1">
        <f t="shared" si="139"/>
        <v>0.22996031746031731</v>
      </c>
      <c r="AE93" s="1">
        <f t="shared" si="140"/>
        <v>0.32876249265137991</v>
      </c>
      <c r="AF93" s="1"/>
      <c r="AG93">
        <v>1970.375</v>
      </c>
      <c r="AH93">
        <v>4.8888888888888875</v>
      </c>
      <c r="AI93" s="1">
        <f t="shared" si="141"/>
        <v>5.3756613756613749</v>
      </c>
      <c r="AJ93" s="1">
        <f t="shared" si="142"/>
        <v>1.6180713025951119</v>
      </c>
      <c r="AM93" s="1">
        <v>6</v>
      </c>
      <c r="AN93" s="1">
        <f t="shared" si="125"/>
        <v>6.333333333333333</v>
      </c>
      <c r="AO93" s="1">
        <f t="shared" si="126"/>
        <v>3.8692365835222979</v>
      </c>
      <c r="AQ93">
        <v>1970.3760273972603</v>
      </c>
      <c r="AR93">
        <f t="shared" si="97"/>
        <v>-4.0565885613504556E-2</v>
      </c>
      <c r="AS93">
        <f t="shared" si="98"/>
        <v>-0.10611085915847801</v>
      </c>
      <c r="AT93">
        <f t="shared" si="99"/>
        <v>-0.25181103552532108</v>
      </c>
      <c r="AU93">
        <f t="shared" si="100"/>
        <v>-0.45328092718569002</v>
      </c>
      <c r="AV93">
        <f t="shared" si="101"/>
        <v>-0.69345930964978741</v>
      </c>
      <c r="AW93">
        <f t="shared" si="102"/>
        <v>-0.39362791635172889</v>
      </c>
      <c r="AX93">
        <f t="shared" si="122"/>
        <v>1.0820531116150132</v>
      </c>
      <c r="AY93">
        <f t="shared" si="123"/>
        <v>4.6107968757873499</v>
      </c>
      <c r="AZ93">
        <f t="shared" si="124"/>
        <v>-2.6698681269841256</v>
      </c>
    </row>
    <row r="94" spans="1:52" x14ac:dyDescent="0.2">
      <c r="A94">
        <v>1970.5</v>
      </c>
      <c r="B94" s="1">
        <v>8.0555555555555554</v>
      </c>
      <c r="C94" s="1">
        <f t="shared" si="127"/>
        <v>8.3703703703703702</v>
      </c>
      <c r="D94" s="1">
        <f t="shared" si="128"/>
        <v>0.11706349206349184</v>
      </c>
      <c r="E94" s="1">
        <f t="shared" si="129"/>
        <v>4.605484168976208E-2</v>
      </c>
      <c r="F94" s="1"/>
      <c r="G94">
        <v>1970.4595890410958</v>
      </c>
      <c r="H94" s="1">
        <v>8.0555555555555554</v>
      </c>
      <c r="I94" s="1">
        <f t="shared" si="130"/>
        <v>8.4417989417989414</v>
      </c>
      <c r="J94" s="1">
        <f t="shared" si="131"/>
        <v>6.0048710842359639E-3</v>
      </c>
      <c r="K94" s="1"/>
      <c r="L94">
        <v>1970.4595890410958</v>
      </c>
      <c r="M94" s="1">
        <v>8.1111111111111107</v>
      </c>
      <c r="N94" s="1">
        <f t="shared" si="132"/>
        <v>8.3994708994708986</v>
      </c>
      <c r="O94" s="1">
        <f t="shared" si="133"/>
        <v>-4.6401276560005832E-2</v>
      </c>
      <c r="P94" s="1"/>
      <c r="Q94">
        <v>1970.4595890410958</v>
      </c>
      <c r="R94" s="1">
        <v>8.1111111111111107</v>
      </c>
      <c r="S94" s="1">
        <f t="shared" si="134"/>
        <v>8.2830687830687815</v>
      </c>
      <c r="T94" s="1">
        <f t="shared" si="135"/>
        <v>-5.935584110187371E-2</v>
      </c>
      <c r="V94">
        <v>1970.4595890410958</v>
      </c>
      <c r="W94">
        <v>7.2777777777777777</v>
      </c>
      <c r="X94" s="1">
        <f t="shared" si="136"/>
        <v>7.5687830687830697</v>
      </c>
      <c r="Y94" s="1">
        <f t="shared" si="137"/>
        <v>0.14712983959015746</v>
      </c>
      <c r="AA94">
        <v>1970.4583333333333</v>
      </c>
      <c r="AB94">
        <v>6.8722222222222209</v>
      </c>
      <c r="AC94" s="1">
        <f t="shared" si="138"/>
        <v>7.0026455026455006</v>
      </c>
      <c r="AD94" s="1">
        <f t="shared" si="139"/>
        <v>1.1348544973544983</v>
      </c>
      <c r="AE94" s="1">
        <f t="shared" si="140"/>
        <v>1.1145565633660868</v>
      </c>
      <c r="AF94" s="1"/>
      <c r="AG94">
        <v>1970.4583333333333</v>
      </c>
      <c r="AH94">
        <v>7.3888888888888875</v>
      </c>
      <c r="AI94" s="1">
        <f t="shared" si="141"/>
        <v>7.6164021164021154</v>
      </c>
      <c r="AJ94" s="1">
        <f t="shared" si="142"/>
        <v>2.6205173427395652</v>
      </c>
      <c r="AM94" s="1">
        <v>11.111111111111111</v>
      </c>
      <c r="AN94" s="1">
        <f t="shared" si="125"/>
        <v>10.677248677248677</v>
      </c>
      <c r="AO94" s="1">
        <f t="shared" si="126"/>
        <v>4.3700449315528678</v>
      </c>
      <c r="AQ94">
        <v>1970.4595890410958</v>
      </c>
      <c r="AR94">
        <f t="shared" si="97"/>
        <v>4.2002015621063024E-2</v>
      </c>
      <c r="AS94">
        <f t="shared" si="98"/>
        <v>4.7478458049886207E-2</v>
      </c>
      <c r="AT94">
        <f t="shared" si="99"/>
        <v>5.1604938271608948E-3</v>
      </c>
      <c r="AU94">
        <f t="shared" si="100"/>
        <v>-4.8972033257747932E-2</v>
      </c>
      <c r="AV94">
        <f t="shared" si="101"/>
        <v>8.5210380448475689E-2</v>
      </c>
      <c r="AW94">
        <f t="shared" si="102"/>
        <v>1.1016859662383467</v>
      </c>
      <c r="AX94">
        <f t="shared" si="122"/>
        <v>3.4915977828168301</v>
      </c>
      <c r="AY94">
        <f t="shared" si="123"/>
        <v>7.477078760393046</v>
      </c>
      <c r="AZ94">
        <f t="shared" si="124"/>
        <v>-2.5450947392290244</v>
      </c>
    </row>
    <row r="95" spans="1:52" x14ac:dyDescent="0.2">
      <c r="A95">
        <v>1970.5833333333333</v>
      </c>
      <c r="B95" s="1">
        <v>8.5555555555555554</v>
      </c>
      <c r="C95" s="1">
        <f t="shared" si="127"/>
        <v>8.4391534391534382</v>
      </c>
      <c r="D95" s="1">
        <f t="shared" si="128"/>
        <v>0.18121693121693072</v>
      </c>
      <c r="E95" s="1">
        <f t="shared" si="129"/>
        <v>0.14653145208700818</v>
      </c>
      <c r="F95" s="1"/>
      <c r="G95">
        <v>1970.5431506849316</v>
      </c>
      <c r="H95" s="1">
        <v>8.5555555555555554</v>
      </c>
      <c r="I95" s="1">
        <f t="shared" si="130"/>
        <v>8.4470899470899461</v>
      </c>
      <c r="J95" s="1">
        <f t="shared" si="131"/>
        <v>0.10965188544553604</v>
      </c>
      <c r="K95" s="1"/>
      <c r="L95">
        <v>1970.5431506849316</v>
      </c>
      <c r="M95" s="1">
        <v>8.4444444444444464</v>
      </c>
      <c r="N95" s="1">
        <f t="shared" si="132"/>
        <v>8.3677248677248688</v>
      </c>
      <c r="O95" s="1">
        <f t="shared" si="133"/>
        <v>6.5140253632317957E-2</v>
      </c>
      <c r="P95" s="1"/>
      <c r="Q95">
        <v>1970.5431506849316</v>
      </c>
      <c r="R95" s="1">
        <v>8.3333333333333339</v>
      </c>
      <c r="S95" s="1">
        <f t="shared" si="134"/>
        <v>8.2910052910052912</v>
      </c>
      <c r="T95" s="1">
        <f t="shared" si="135"/>
        <v>0.11917359536407118</v>
      </c>
      <c r="V95">
        <v>1970.5431506849316</v>
      </c>
      <c r="W95">
        <v>7.8888888888888902</v>
      </c>
      <c r="X95" s="1">
        <f t="shared" si="136"/>
        <v>7.9074074074074066</v>
      </c>
      <c r="Y95" s="1">
        <f t="shared" si="137"/>
        <v>0.56206433190560123</v>
      </c>
      <c r="AA95">
        <v>1970.5416666666667</v>
      </c>
      <c r="AB95">
        <v>8.3333333333333339</v>
      </c>
      <c r="AC95" s="1">
        <f t="shared" si="138"/>
        <v>8.4492063492063494</v>
      </c>
      <c r="AD95" s="1">
        <f t="shared" si="139"/>
        <v>1.7598324514991188</v>
      </c>
      <c r="AE95" s="1">
        <f t="shared" si="140"/>
        <v>1.6243375745359878</v>
      </c>
      <c r="AF95" s="1"/>
      <c r="AG95">
        <v>1970.5416666666667</v>
      </c>
      <c r="AH95">
        <v>10.722222222222221</v>
      </c>
      <c r="AI95" s="1">
        <f t="shared" si="141"/>
        <v>10.462962962962962</v>
      </c>
      <c r="AJ95" s="1">
        <f t="shared" si="142"/>
        <v>2.7388196019148414</v>
      </c>
      <c r="AM95" s="1">
        <v>15.111111111111111</v>
      </c>
      <c r="AN95" s="1">
        <f t="shared" si="125"/>
        <v>14.8994708994709</v>
      </c>
      <c r="AO95" s="1">
        <f t="shared" si="126"/>
        <v>3.2144536827076506</v>
      </c>
      <c r="AQ95">
        <v>1970.5431506849316</v>
      </c>
      <c r="AR95">
        <f t="shared" si="97"/>
        <v>0.13363668430335149</v>
      </c>
      <c r="AS95">
        <f t="shared" si="98"/>
        <v>0.23363920382968034</v>
      </c>
      <c r="AT95">
        <f t="shared" si="99"/>
        <v>0.29304711514235432</v>
      </c>
      <c r="AU95">
        <f t="shared" si="100"/>
        <v>0.40173343411438728</v>
      </c>
      <c r="AV95">
        <f t="shared" si="101"/>
        <v>0.91433610481229566</v>
      </c>
      <c r="AW95">
        <f t="shared" si="102"/>
        <v>2.3957319727891164</v>
      </c>
      <c r="AX95">
        <f t="shared" si="122"/>
        <v>4.8935354497354533</v>
      </c>
      <c r="AY95">
        <f t="shared" si="123"/>
        <v>7.8251172083648308</v>
      </c>
      <c r="AZ95">
        <f t="shared" si="124"/>
        <v>-1.9310909115646244</v>
      </c>
    </row>
    <row r="96" spans="1:52" x14ac:dyDescent="0.2">
      <c r="A96">
        <v>1970.6666666666667</v>
      </c>
      <c r="B96" s="1">
        <v>8.7777777777777768</v>
      </c>
      <c r="C96" s="1">
        <f t="shared" si="127"/>
        <v>8.5952380952380949</v>
      </c>
      <c r="D96" s="1">
        <f t="shared" si="128"/>
        <v>0.15454144620811258</v>
      </c>
      <c r="E96" s="1">
        <f t="shared" si="129"/>
        <v>9.5448055765516751E-2</v>
      </c>
      <c r="F96" s="1"/>
      <c r="G96">
        <v>1970.6267123287671</v>
      </c>
      <c r="H96" s="1">
        <v>8.7777777777777768</v>
      </c>
      <c r="I96" s="1">
        <f t="shared" si="130"/>
        <v>8.5793650793650791</v>
      </c>
      <c r="J96" s="1">
        <f t="shared" si="131"/>
        <v>8.0330897791215855E-2</v>
      </c>
      <c r="K96" s="1"/>
      <c r="L96">
        <v>1970.6267123287671</v>
      </c>
      <c r="M96" s="1">
        <v>8.6111111111111107</v>
      </c>
      <c r="N96" s="1">
        <f t="shared" si="132"/>
        <v>8.5000000000000018</v>
      </c>
      <c r="O96" s="1">
        <f t="shared" si="133"/>
        <v>8.1790123456789682E-2</v>
      </c>
      <c r="P96" s="1"/>
      <c r="Q96">
        <v>1970.6267123287671</v>
      </c>
      <c r="R96" s="1">
        <v>8.5555555555555554</v>
      </c>
      <c r="S96" s="1">
        <f t="shared" si="134"/>
        <v>8.4999999999999982</v>
      </c>
      <c r="T96" s="1">
        <f t="shared" si="135"/>
        <v>0.22409087091626706</v>
      </c>
      <c r="V96">
        <v>1970.6267123287671</v>
      </c>
      <c r="W96">
        <v>8.7777777777777768</v>
      </c>
      <c r="X96" s="1">
        <f t="shared" si="136"/>
        <v>8.6243386243386251</v>
      </c>
      <c r="Y96" s="1">
        <f t="shared" si="137"/>
        <v>0.75408373225833469</v>
      </c>
      <c r="AA96">
        <v>1970.625</v>
      </c>
      <c r="AB96">
        <v>10.233333333333334</v>
      </c>
      <c r="AC96" s="1">
        <f t="shared" si="138"/>
        <v>10.174603174603174</v>
      </c>
      <c r="AD96" s="1">
        <f t="shared" si="139"/>
        <v>1.6917107583774251</v>
      </c>
      <c r="AE96" s="1">
        <f t="shared" si="140"/>
        <v>1.5332168052406154</v>
      </c>
      <c r="AF96" s="1"/>
      <c r="AG96">
        <v>1970.625</v>
      </c>
      <c r="AH96">
        <v>13.222222222222221</v>
      </c>
      <c r="AI96" s="1">
        <f t="shared" si="141"/>
        <v>12.933862433862435</v>
      </c>
      <c r="AJ96" s="1">
        <f t="shared" si="142"/>
        <v>1.821113630637442</v>
      </c>
      <c r="AM96" s="1">
        <v>17.222222222222221</v>
      </c>
      <c r="AN96" s="1">
        <f t="shared" si="125"/>
        <v>16.941798941798943</v>
      </c>
      <c r="AO96" s="1">
        <f t="shared" si="126"/>
        <v>0.83137020240194892</v>
      </c>
      <c r="AQ96">
        <v>1970.6267123287671</v>
      </c>
      <c r="AR96">
        <f t="shared" si="97"/>
        <v>8.7048626858151276E-2</v>
      </c>
      <c r="AS96">
        <f t="shared" si="98"/>
        <v>0.16031040564374016</v>
      </c>
      <c r="AT96">
        <f t="shared" si="99"/>
        <v>0.23490299823633234</v>
      </c>
      <c r="AU96">
        <f t="shared" si="100"/>
        <v>0.43927387251196787</v>
      </c>
      <c r="AV96">
        <f t="shared" si="101"/>
        <v>1.1269982363315691</v>
      </c>
      <c r="AW96">
        <f t="shared" si="102"/>
        <v>2.5252919627110106</v>
      </c>
      <c r="AX96">
        <f t="shared" si="122"/>
        <v>4.1861475938523585</v>
      </c>
      <c r="AY96">
        <f t="shared" si="123"/>
        <v>4.9443572184429359</v>
      </c>
      <c r="AZ96">
        <f t="shared" si="124"/>
        <v>-1.5097951655328752</v>
      </c>
    </row>
    <row r="97" spans="1:52" x14ac:dyDescent="0.2">
      <c r="A97">
        <v>1970.75</v>
      </c>
      <c r="B97" s="1">
        <v>8.5</v>
      </c>
      <c r="C97" s="1">
        <f t="shared" si="127"/>
        <v>8.7116402116402121</v>
      </c>
      <c r="D97" s="1">
        <f t="shared" si="128"/>
        <v>-7.0105820105819616E-2</v>
      </c>
      <c r="E97" s="1">
        <f t="shared" si="129"/>
        <v>-5.8148568069202586E-2</v>
      </c>
      <c r="F97" s="1"/>
      <c r="G97">
        <v>1970.7102739726026</v>
      </c>
      <c r="H97" s="1">
        <v>8.5</v>
      </c>
      <c r="I97" s="1">
        <f t="shared" si="130"/>
        <v>8.7063492063492074</v>
      </c>
      <c r="J97" s="1">
        <f t="shared" si="131"/>
        <v>-5.6038464768623349E-2</v>
      </c>
      <c r="K97" s="1"/>
      <c r="L97">
        <v>1970.7102739726026</v>
      </c>
      <c r="M97" s="1">
        <v>8.5</v>
      </c>
      <c r="N97" s="1">
        <f t="shared" si="132"/>
        <v>8.5846560846560838</v>
      </c>
      <c r="O97" s="1">
        <f t="shared" si="133"/>
        <v>1.3101536911059997E-2</v>
      </c>
      <c r="P97" s="1"/>
      <c r="Q97">
        <v>1970.7102739726026</v>
      </c>
      <c r="R97" s="1">
        <v>8.6666666666666661</v>
      </c>
      <c r="S97" s="1">
        <f t="shared" si="134"/>
        <v>8.7671957671957657</v>
      </c>
      <c r="T97" s="1">
        <f t="shared" si="135"/>
        <v>0.21490509784160544</v>
      </c>
      <c r="V97">
        <v>1970.7102739726026</v>
      </c>
      <c r="W97">
        <v>9.2777777777777786</v>
      </c>
      <c r="X97" s="1">
        <f t="shared" si="136"/>
        <v>9.4206349206349191</v>
      </c>
      <c r="Y97" s="1">
        <f t="shared" si="137"/>
        <v>0.61504787100025227</v>
      </c>
      <c r="AA97">
        <v>1970.7083333333333</v>
      </c>
      <c r="AB97">
        <v>11.666666666666666</v>
      </c>
      <c r="AC97" s="1">
        <f t="shared" si="138"/>
        <v>11.441269841269841</v>
      </c>
      <c r="AD97" s="1">
        <f t="shared" si="139"/>
        <v>0.91287477954144614</v>
      </c>
      <c r="AE97" s="1">
        <f t="shared" si="140"/>
        <v>0.84655664735029812</v>
      </c>
      <c r="AF97" s="1"/>
      <c r="AG97">
        <v>1970.7083333333333</v>
      </c>
      <c r="AH97">
        <v>14.111111111111111</v>
      </c>
      <c r="AI97" s="1">
        <f t="shared" si="141"/>
        <v>14.018518518518519</v>
      </c>
      <c r="AJ97" s="1">
        <f t="shared" si="142"/>
        <v>0.26527462836986582</v>
      </c>
      <c r="AM97" s="1">
        <v>16.888888888888889</v>
      </c>
      <c r="AN97" s="1">
        <f t="shared" si="125"/>
        <v>16.407407407407408</v>
      </c>
      <c r="AO97" s="1">
        <f t="shared" si="126"/>
        <v>-1.7621777105904084</v>
      </c>
      <c r="AQ97">
        <v>1970.7102739726026</v>
      </c>
      <c r="AR97">
        <f t="shared" si="97"/>
        <v>-5.3031494079112763E-2</v>
      </c>
      <c r="AS97">
        <f t="shared" si="98"/>
        <v>-0.10413857394809727</v>
      </c>
      <c r="AT97">
        <f t="shared" si="99"/>
        <v>-9.2189972285210545E-2</v>
      </c>
      <c r="AU97">
        <f t="shared" si="100"/>
        <v>0.10380347694633363</v>
      </c>
      <c r="AV97">
        <f t="shared" si="101"/>
        <v>0.66472713529856375</v>
      </c>
      <c r="AW97">
        <f t="shared" si="102"/>
        <v>1.4367867976820359</v>
      </c>
      <c r="AX97">
        <f t="shared" si="122"/>
        <v>1.6787172587553532</v>
      </c>
      <c r="AY97">
        <f t="shared" si="123"/>
        <v>7.1611186696900767E-2</v>
      </c>
      <c r="AZ97">
        <f t="shared" si="124"/>
        <v>-1.7834713378684748</v>
      </c>
    </row>
    <row r="98" spans="1:52" x14ac:dyDescent="0.2">
      <c r="A98">
        <v>1970.8333333333333</v>
      </c>
      <c r="B98" s="1">
        <v>8.6666666666666661</v>
      </c>
      <c r="C98" s="1">
        <f t="shared" si="127"/>
        <v>8.4708994708994716</v>
      </c>
      <c r="D98" s="1">
        <f t="shared" si="128"/>
        <v>-0.2552910052910049</v>
      </c>
      <c r="E98" s="1">
        <f t="shared" si="129"/>
        <v>-0.18601452926849815</v>
      </c>
      <c r="F98" s="1"/>
      <c r="G98">
        <v>1970.7938356164384</v>
      </c>
      <c r="H98" s="1">
        <v>8.6666666666666661</v>
      </c>
      <c r="I98" s="1">
        <f t="shared" si="130"/>
        <v>8.4682539682539684</v>
      </c>
      <c r="J98" s="1">
        <f t="shared" si="131"/>
        <v>-0.17167422524565415</v>
      </c>
      <c r="K98" s="1"/>
      <c r="L98">
        <v>1970.7938356164384</v>
      </c>
      <c r="M98" s="1">
        <v>8.6666666666666661</v>
      </c>
      <c r="N98" s="1">
        <f t="shared" si="132"/>
        <v>8.5132275132275126</v>
      </c>
      <c r="O98" s="1">
        <f t="shared" si="133"/>
        <v>-3.9850508104476511E-2</v>
      </c>
      <c r="P98" s="1"/>
      <c r="Q98">
        <v>1970.7938356164384</v>
      </c>
      <c r="R98" s="1">
        <v>9.0555555555555536</v>
      </c>
      <c r="S98" s="1">
        <f t="shared" si="134"/>
        <v>8.9074074074074048</v>
      </c>
      <c r="T98" s="1">
        <f t="shared" si="135"/>
        <v>0.14895649617871976</v>
      </c>
      <c r="V98">
        <v>1970.7938356164384</v>
      </c>
      <c r="W98">
        <v>10.055555555555555</v>
      </c>
      <c r="X98" s="1">
        <f t="shared" si="136"/>
        <v>9.8412698412698401</v>
      </c>
      <c r="Y98" s="1">
        <f t="shared" si="137"/>
        <v>0.29652725287645887</v>
      </c>
      <c r="AA98">
        <v>1970.7916666666667</v>
      </c>
      <c r="AB98">
        <v>12.027777777777779</v>
      </c>
      <c r="AC98" s="1">
        <f t="shared" si="138"/>
        <v>11.799735449735451</v>
      </c>
      <c r="AD98" s="1">
        <f t="shared" si="139"/>
        <v>-0.21984126984126975</v>
      </c>
      <c r="AE98" s="1">
        <f t="shared" si="140"/>
        <v>-0.10220668514319318</v>
      </c>
      <c r="AF98" s="1"/>
      <c r="AG98">
        <v>1970.7916666666667</v>
      </c>
      <c r="AH98">
        <v>13.666666666666666</v>
      </c>
      <c r="AI98" s="1">
        <f t="shared" si="141"/>
        <v>13.425925925925927</v>
      </c>
      <c r="AJ98" s="1">
        <f t="shared" si="142"/>
        <v>-1.2406567565297741</v>
      </c>
      <c r="AM98" s="1">
        <v>13.666666666666666</v>
      </c>
      <c r="AN98" s="1">
        <f t="shared" si="125"/>
        <v>13.584656084656087</v>
      </c>
      <c r="AO98" s="1">
        <f t="shared" si="126"/>
        <v>-3.4747207524985302</v>
      </c>
      <c r="AQ98">
        <v>1970.7938356164384</v>
      </c>
      <c r="AR98">
        <f t="shared" si="97"/>
        <v>-0.16964525069287031</v>
      </c>
      <c r="AS98">
        <f t="shared" si="98"/>
        <v>-0.32621214411690691</v>
      </c>
      <c r="AT98">
        <f t="shared" si="99"/>
        <v>-0.36255580750818944</v>
      </c>
      <c r="AU98">
        <f t="shared" si="100"/>
        <v>-0.22670748299319701</v>
      </c>
      <c r="AV98">
        <f t="shared" si="101"/>
        <v>4.3725371630133472E-2</v>
      </c>
      <c r="AW98">
        <f t="shared" si="102"/>
        <v>-4.9487125220458714E-2</v>
      </c>
      <c r="AX98">
        <f t="shared" ref="AX98:AX113" si="143">($E98+$J98+$O98+$T98+$Y98+$AE98+$AJ98)*160*0.0057</f>
        <v>-1.1809660871756127</v>
      </c>
      <c r="AY98">
        <f t="shared" si="123"/>
        <v>-4.3499114134542722</v>
      </c>
      <c r="AZ98">
        <f t="shared" si="124"/>
        <v>-2.6407568526077063</v>
      </c>
    </row>
    <row r="99" spans="1:52" x14ac:dyDescent="0.2">
      <c r="A99">
        <v>1970.9166666666667</v>
      </c>
      <c r="B99" s="1">
        <v>8.3333333333333339</v>
      </c>
      <c r="C99" s="1">
        <f t="shared" si="127"/>
        <v>8.2724867724867721</v>
      </c>
      <c r="D99" s="1">
        <f t="shared" si="128"/>
        <v>-0.19422398589065215</v>
      </c>
      <c r="E99" s="1">
        <f t="shared" si="129"/>
        <v>-0.18003065423700365</v>
      </c>
      <c r="F99" s="1"/>
      <c r="G99">
        <v>1970.8773972602739</v>
      </c>
      <c r="H99" s="1">
        <v>8.3333333333333339</v>
      </c>
      <c r="I99" s="1">
        <f t="shared" si="130"/>
        <v>8.2777777777777768</v>
      </c>
      <c r="J99" s="1">
        <f t="shared" si="131"/>
        <v>-0.14029562442260896</v>
      </c>
      <c r="K99" s="1"/>
      <c r="L99">
        <v>1970.8773972602739</v>
      </c>
      <c r="M99" s="1">
        <v>8.3333333333333339</v>
      </c>
      <c r="N99" s="1">
        <f t="shared" si="132"/>
        <v>8.4576719576719572</v>
      </c>
      <c r="O99" s="1">
        <f t="shared" si="133"/>
        <v>-6.403796086329425E-4</v>
      </c>
      <c r="P99" s="1"/>
      <c r="Q99">
        <v>1970.8773972602739</v>
      </c>
      <c r="R99" s="1">
        <v>9</v>
      </c>
      <c r="S99" s="1">
        <f t="shared" si="134"/>
        <v>9.018518518518519</v>
      </c>
      <c r="T99" s="1">
        <f t="shared" si="135"/>
        <v>8.3112874779542392E-2</v>
      </c>
      <c r="V99">
        <v>1970.8773972602739</v>
      </c>
      <c r="W99">
        <v>10</v>
      </c>
      <c r="X99" s="1">
        <f t="shared" si="136"/>
        <v>9.9047619047619051</v>
      </c>
      <c r="Y99" s="1">
        <f t="shared" si="137"/>
        <v>-3.9609053497942665E-2</v>
      </c>
      <c r="AA99">
        <v>1970.875</v>
      </c>
      <c r="AB99">
        <v>11.222222222222223</v>
      </c>
      <c r="AC99" s="1">
        <f t="shared" si="138"/>
        <v>11.238095238095237</v>
      </c>
      <c r="AD99" s="1">
        <f t="shared" si="139"/>
        <v>-1.0171075837742507</v>
      </c>
      <c r="AE99" s="1">
        <f t="shared" si="140"/>
        <v>-0.87956769127404044</v>
      </c>
      <c r="AF99" s="1"/>
      <c r="AG99">
        <v>1970.875</v>
      </c>
      <c r="AH99">
        <v>11.666666666666666</v>
      </c>
      <c r="AI99" s="1">
        <f t="shared" si="141"/>
        <v>11.582010582010579</v>
      </c>
      <c r="AJ99" s="1">
        <f t="shared" si="142"/>
        <v>-2.1383954816494501</v>
      </c>
      <c r="AM99" s="1">
        <v>9.5555555555555571</v>
      </c>
      <c r="AN99" s="1">
        <f t="shared" si="125"/>
        <v>9.6402116402116427</v>
      </c>
      <c r="AO99" s="1">
        <f t="shared" si="126"/>
        <v>-3.8595469051818259</v>
      </c>
      <c r="AQ99">
        <v>1970.8773972602739</v>
      </c>
      <c r="AR99">
        <f t="shared" si="97"/>
        <v>-0.16418795666414732</v>
      </c>
      <c r="AS99">
        <f t="shared" si="98"/>
        <v>-0.2921375661375667</v>
      </c>
      <c r="AT99">
        <f t="shared" si="99"/>
        <v>-0.29272159234063994</v>
      </c>
      <c r="AU99">
        <f t="shared" si="100"/>
        <v>-0.21692265054169729</v>
      </c>
      <c r="AV99">
        <f t="shared" si="101"/>
        <v>-0.25304610733182104</v>
      </c>
      <c r="AW99">
        <f t="shared" si="102"/>
        <v>-1.0552118417737459</v>
      </c>
      <c r="AX99">
        <f t="shared" si="143"/>
        <v>-3.0054285210380449</v>
      </c>
      <c r="AY99">
        <f t="shared" ref="AY99:AY114" si="144">($E99+$J99+$O99+$T99+$Y99+$AE99+$AJ99+$AO99)*160*0.0057</f>
        <v>-6.5253352985638697</v>
      </c>
      <c r="AZ99">
        <f t="shared" si="124"/>
        <v>-3.4084943764172317</v>
      </c>
    </row>
    <row r="100" spans="1:52" x14ac:dyDescent="0.2">
      <c r="A100">
        <v>1971</v>
      </c>
      <c r="B100" s="1">
        <v>7.8888888888888902</v>
      </c>
      <c r="C100" s="1">
        <f t="shared" si="127"/>
        <v>8.2010582010582009</v>
      </c>
      <c r="D100" s="1">
        <f t="shared" si="128"/>
        <v>-7.3633156966489463E-2</v>
      </c>
      <c r="E100" s="1">
        <f t="shared" si="129"/>
        <v>-2.5510204081631814E-2</v>
      </c>
      <c r="F100" s="1"/>
      <c r="G100">
        <v>1970.9609589041097</v>
      </c>
      <c r="H100" s="1">
        <v>7.9444444444444429</v>
      </c>
      <c r="I100" s="1">
        <f t="shared" si="130"/>
        <v>8.2751322751322753</v>
      </c>
      <c r="J100" s="1">
        <f t="shared" si="131"/>
        <v>4.1477702191988736E-2</v>
      </c>
      <c r="K100" s="1"/>
      <c r="L100">
        <v>1970.9609589041097</v>
      </c>
      <c r="M100" s="1">
        <v>8.5</v>
      </c>
      <c r="N100" s="1">
        <f t="shared" si="132"/>
        <v>8.5582010582010586</v>
      </c>
      <c r="O100" s="1">
        <f t="shared" si="133"/>
        <v>0.10820315780633231</v>
      </c>
      <c r="P100" s="1"/>
      <c r="Q100">
        <v>1970.9609589041097</v>
      </c>
      <c r="R100" s="1">
        <v>9</v>
      </c>
      <c r="S100" s="1">
        <f t="shared" si="134"/>
        <v>9.1111111111111107</v>
      </c>
      <c r="T100" s="1">
        <f t="shared" si="135"/>
        <v>5.2049214747627491E-2</v>
      </c>
      <c r="V100">
        <v>1970.9609589041097</v>
      </c>
      <c r="W100">
        <v>9.6111111111111089</v>
      </c>
      <c r="X100" s="1">
        <f t="shared" si="136"/>
        <v>9.8148148148148131</v>
      </c>
      <c r="Y100" s="1">
        <f t="shared" si="137"/>
        <v>-0.26654488956076328</v>
      </c>
      <c r="AA100">
        <v>1970.9583333333333</v>
      </c>
      <c r="AB100">
        <v>9.9444444444444446</v>
      </c>
      <c r="AC100" s="1">
        <f t="shared" si="138"/>
        <v>10.083597883597884</v>
      </c>
      <c r="AD100" s="1">
        <f t="shared" si="139"/>
        <v>-1.2989417989417995</v>
      </c>
      <c r="AE100" s="1">
        <f t="shared" si="140"/>
        <v>-1.2442418325354831</v>
      </c>
      <c r="AF100" s="1"/>
      <c r="AG100">
        <v>1970.9583333333333</v>
      </c>
      <c r="AH100">
        <v>9.0555555555555536</v>
      </c>
      <c r="AI100" s="1">
        <f t="shared" si="141"/>
        <v>9.2830687830687815</v>
      </c>
      <c r="AJ100" s="1">
        <f t="shared" si="142"/>
        <v>-2.3049361719996635</v>
      </c>
      <c r="AM100" s="1">
        <v>5.3888888888888902</v>
      </c>
      <c r="AN100" s="1">
        <f t="shared" si="125"/>
        <v>5.9947089947089962</v>
      </c>
      <c r="AO100" s="1">
        <f t="shared" si="126"/>
        <v>-3.2397959183673475</v>
      </c>
      <c r="AQ100">
        <v>1970.9609589041097</v>
      </c>
      <c r="AR100">
        <f t="shared" si="97"/>
        <v>-2.3265306122448218E-2</v>
      </c>
      <c r="AS100">
        <f t="shared" si="98"/>
        <v>1.4562358276645511E-2</v>
      </c>
      <c r="AT100">
        <f t="shared" si="99"/>
        <v>0.11324363819602061</v>
      </c>
      <c r="AU100">
        <f t="shared" si="100"/>
        <v>0.16071252204585687</v>
      </c>
      <c r="AV100">
        <f t="shared" si="101"/>
        <v>-8.2376417233559235E-2</v>
      </c>
      <c r="AW100">
        <f t="shared" si="102"/>
        <v>-1.21712496850592</v>
      </c>
      <c r="AX100">
        <f t="shared" si="143"/>
        <v>-3.3192267573696133</v>
      </c>
      <c r="AY100">
        <f t="shared" si="144"/>
        <v>-6.2739206349206338</v>
      </c>
      <c r="AZ100">
        <f t="shared" ref="AZ100:AZ115" si="145">AS100*2.628+AZ99</f>
        <v>-3.3702244988662073</v>
      </c>
    </row>
    <row r="101" spans="1:52" x14ac:dyDescent="0.2">
      <c r="A101">
        <v>1971.0833333333333</v>
      </c>
      <c r="B101" s="1">
        <v>8.3333333333333339</v>
      </c>
      <c r="C101" s="1">
        <f t="shared" si="127"/>
        <v>8.2116402116402138</v>
      </c>
      <c r="D101" s="1">
        <f t="shared" si="128"/>
        <v>0.20679012345678979</v>
      </c>
      <c r="E101" s="1">
        <f t="shared" si="129"/>
        <v>0.1459120685311158</v>
      </c>
      <c r="F101" s="1"/>
      <c r="G101">
        <v>1971.0417808219179</v>
      </c>
      <c r="H101" s="1">
        <v>8.4444444444444464</v>
      </c>
      <c r="I101" s="1">
        <f t="shared" si="130"/>
        <v>8.3571428571428577</v>
      </c>
      <c r="J101" s="1">
        <f t="shared" si="131"/>
        <v>0.20667464516670978</v>
      </c>
      <c r="K101" s="1"/>
      <c r="L101">
        <v>1971.0417808219179</v>
      </c>
      <c r="M101" s="1">
        <v>8.6666666666666661</v>
      </c>
      <c r="N101" s="1">
        <f t="shared" si="132"/>
        <v>8.6666666666666661</v>
      </c>
      <c r="O101" s="1">
        <f t="shared" si="133"/>
        <v>0.18122742924330207</v>
      </c>
      <c r="P101" s="1"/>
      <c r="Q101">
        <v>1971.0417808219179</v>
      </c>
      <c r="R101" s="1">
        <v>9.1666666666666661</v>
      </c>
      <c r="S101" s="1">
        <f t="shared" si="134"/>
        <v>9.1084656084656075</v>
      </c>
      <c r="T101" s="1">
        <f t="shared" si="135"/>
        <v>2.5646678424455747E-2</v>
      </c>
      <c r="V101">
        <v>1971.0417808219179</v>
      </c>
      <c r="W101">
        <v>9.3888888888888893</v>
      </c>
      <c r="X101" s="1">
        <f t="shared" si="136"/>
        <v>9.4126984126984112</v>
      </c>
      <c r="Y101" s="1">
        <f t="shared" si="137"/>
        <v>-0.39004367178970306</v>
      </c>
      <c r="AA101">
        <v>1971.0416666666667</v>
      </c>
      <c r="AB101">
        <v>8.8000000000000007</v>
      </c>
      <c r="AC101" s="1">
        <f t="shared" si="138"/>
        <v>8.8071428571428569</v>
      </c>
      <c r="AD101" s="1">
        <f t="shared" si="139"/>
        <v>-1.179651675485009</v>
      </c>
      <c r="AE101" s="1">
        <f t="shared" si="140"/>
        <v>-1.2307686654908874</v>
      </c>
      <c r="AF101" s="1"/>
      <c r="AG101">
        <v>1971.0416666666667</v>
      </c>
      <c r="AH101">
        <v>6.8888888888888884</v>
      </c>
      <c r="AI101" s="1">
        <f t="shared" si="141"/>
        <v>7.1322751322751321</v>
      </c>
      <c r="AJ101" s="1">
        <f t="shared" si="142"/>
        <v>-1.9249601074997884</v>
      </c>
      <c r="AM101" s="1">
        <v>3.3333333333333335</v>
      </c>
      <c r="AN101" s="1">
        <f t="shared" ref="AN101:AN116" si="146">(-2*AM98+3*AM99+6*AM100+7*AM101+6*AM102+3*AM103-2*AM104)/21</f>
        <v>3.5211640211640223</v>
      </c>
      <c r="AO101" s="1">
        <f t="shared" ref="AO101:AO116" si="147">(22*AN98-67*AN99-58*AN100+58*AN102+67*AN103-22*AN104)/252</f>
        <v>-2.1073843117493918</v>
      </c>
      <c r="AQ101">
        <v>1971.0417808219179</v>
      </c>
      <c r="AR101">
        <f t="shared" si="97"/>
        <v>0.13307180650037762</v>
      </c>
      <c r="AS101">
        <f t="shared" si="98"/>
        <v>0.32155908289241691</v>
      </c>
      <c r="AT101">
        <f t="shared" si="99"/>
        <v>0.48683849836230841</v>
      </c>
      <c r="AU101">
        <f t="shared" si="100"/>
        <v>0.51022826908541208</v>
      </c>
      <c r="AV101">
        <f t="shared" si="101"/>
        <v>0.15450844041320286</v>
      </c>
      <c r="AW101">
        <f t="shared" si="102"/>
        <v>-0.96795258251448646</v>
      </c>
      <c r="AX101">
        <f t="shared" si="143"/>
        <v>-2.7235162005542937</v>
      </c>
      <c r="AY101">
        <f t="shared" si="144"/>
        <v>-4.6454506928697388</v>
      </c>
      <c r="AZ101">
        <f t="shared" si="145"/>
        <v>-2.5251672290249356</v>
      </c>
    </row>
    <row r="102" spans="1:52" x14ac:dyDescent="0.2">
      <c r="A102">
        <v>1971.1666666666667</v>
      </c>
      <c r="B102" s="1">
        <v>8.4444444444444464</v>
      </c>
      <c r="C102" s="1">
        <f t="shared" ref="C102:C117" si="148">(-2*B99+3*B100+6*B101+7*B102+6*B103+3*B104-2*B105)/21</f>
        <v>8.4232804232804241</v>
      </c>
      <c r="D102" s="1">
        <f t="shared" ref="D102:D117" si="149">(22*B99-67*B100-58*B101+58*B103+67*B104-22*B105)/252</f>
        <v>0.27425044091710704</v>
      </c>
      <c r="E102" s="1">
        <f t="shared" ref="E102:E117" si="150">(22*C99-67*C100-58*C101+58*C103+67*C104-22*C105)/252</f>
        <v>0.20194003527336782</v>
      </c>
      <c r="F102" s="1"/>
      <c r="G102">
        <v>1971.1253424657534</v>
      </c>
      <c r="H102" s="1">
        <v>8.7222222222222232</v>
      </c>
      <c r="I102" s="1">
        <f t="shared" ref="I102:I117" si="151">(-2*H99+3*H100+6*H101+7*H102+6*H103+3*H104-2*H105)/21</f>
        <v>8.6137566137566157</v>
      </c>
      <c r="J102" s="1">
        <f t="shared" ref="J102:J117" si="152">(22*I99-67*I100-58*I101+58*I103+67*I104-22*I105)/252</f>
        <v>0.23264676240866694</v>
      </c>
      <c r="K102" s="1"/>
      <c r="L102">
        <v>1971.1253424657534</v>
      </c>
      <c r="M102" s="1">
        <v>9</v>
      </c>
      <c r="N102" s="1">
        <f t="shared" ref="N102:N117" si="153">(-2*M99+3*M100+6*M101+7*M102+6*M103+3*M104-2*M105)/21</f>
        <v>8.8756613756613749</v>
      </c>
      <c r="O102" s="1">
        <f t="shared" ref="O102:O117" si="154">(22*N99-67*N100-58*N101+58*N103+67*N104-22*N105)/252</f>
        <v>0.14908247249517168</v>
      </c>
      <c r="P102" s="1"/>
      <c r="Q102">
        <v>1971.1253424657534</v>
      </c>
      <c r="R102" s="1">
        <v>9.1666666666666661</v>
      </c>
      <c r="S102" s="1">
        <f t="shared" ref="S102:S117" si="155">(-2*R99+3*R100+6*R101+7*R102+6*R103+3*R104-2*R105)/21</f>
        <v>9.1243386243386233</v>
      </c>
      <c r="T102" s="1">
        <f t="shared" ref="T102:T117" si="156">(22*S99-67*S100-58*S101+58*S103+67*S104-22*S105)/252</f>
        <v>-4.500503905265734E-2</v>
      </c>
      <c r="V102">
        <v>1971.1253424657534</v>
      </c>
      <c r="W102">
        <v>9.2222222222222214</v>
      </c>
      <c r="X102" s="1">
        <f t="shared" ref="X102:X117" si="157">(-2*W99+3*W100+6*W101+7*W102+6*W103+3*W104-2*W105)/21</f>
        <v>8.9841269841269842</v>
      </c>
      <c r="Y102" s="1">
        <f t="shared" ref="Y102:Y117" si="158">(22*X99-67*X100-58*X101+58*X103+67*X104-22*X105)/252</f>
        <v>-0.46447467876039211</v>
      </c>
      <c r="AA102">
        <v>1971.125</v>
      </c>
      <c r="AB102">
        <v>7.6611111111111097</v>
      </c>
      <c r="AC102" s="1">
        <f t="shared" ref="AC102:AC117" si="159">(-2*AB99+3*AB100+6*AB101+7*AB102+6*AB103+3*AB104-2*AB105)/21</f>
        <v>7.7031746031746042</v>
      </c>
      <c r="AD102" s="1">
        <f t="shared" ref="AD102:AD117" si="160">(22*AB99-67*AB100-58*AB101+58*AB103+67*AB104-22*AB105)/252</f>
        <v>-0.97264109347442784</v>
      </c>
      <c r="AE102" s="1">
        <f t="shared" ref="AE102:AE117" si="161">(22*AC99-67*AC100-58*AC101+58*AC103+67*AC104-22*AC105)/252</f>
        <v>-1.0606670445956161</v>
      </c>
      <c r="AF102" s="1"/>
      <c r="AG102">
        <v>1971.125</v>
      </c>
      <c r="AH102">
        <v>5.6666666666666679</v>
      </c>
      <c r="AI102" s="1">
        <f t="shared" si="141"/>
        <v>5.534391534391534</v>
      </c>
      <c r="AJ102" s="1">
        <f t="shared" si="142"/>
        <v>-1.3083270345175111</v>
      </c>
      <c r="AM102" s="1">
        <v>2.5</v>
      </c>
      <c r="AN102" s="1">
        <f t="shared" si="146"/>
        <v>1.896825396825397</v>
      </c>
      <c r="AO102" s="1">
        <f t="shared" si="147"/>
        <v>-0.88649533887629206</v>
      </c>
      <c r="AQ102">
        <v>1971.1253424657534</v>
      </c>
      <c r="AR102">
        <f t="shared" si="97"/>
        <v>0.18416931216931148</v>
      </c>
      <c r="AS102">
        <f t="shared" si="98"/>
        <v>0.39634315948601567</v>
      </c>
      <c r="AT102">
        <f t="shared" si="99"/>
        <v>0.53230637440161233</v>
      </c>
      <c r="AU102">
        <f t="shared" si="100"/>
        <v>0.49126177878558885</v>
      </c>
      <c r="AV102">
        <f t="shared" si="101"/>
        <v>6.7660871756111268E-2</v>
      </c>
      <c r="AW102">
        <f t="shared" si="102"/>
        <v>-0.89966747291509064</v>
      </c>
      <c r="AX102">
        <f t="shared" si="143"/>
        <v>-2.0928617283950604</v>
      </c>
      <c r="AY102">
        <f t="shared" si="144"/>
        <v>-2.901345477450239</v>
      </c>
      <c r="AZ102">
        <f t="shared" si="145"/>
        <v>-1.4835774058956863</v>
      </c>
    </row>
    <row r="103" spans="1:52" x14ac:dyDescent="0.2">
      <c r="A103">
        <v>1971.25</v>
      </c>
      <c r="B103" s="1">
        <v>8.6666666666666661</v>
      </c>
      <c r="C103" s="1">
        <f t="shared" si="148"/>
        <v>8.6984126984126977</v>
      </c>
      <c r="D103" s="1">
        <f t="shared" si="149"/>
        <v>0.14638447971781202</v>
      </c>
      <c r="E103" s="1">
        <f t="shared" si="150"/>
        <v>0.15148652053413897</v>
      </c>
      <c r="F103" s="1"/>
      <c r="G103">
        <v>1971.208904109589</v>
      </c>
      <c r="H103" s="1">
        <v>8.8333333333333339</v>
      </c>
      <c r="I103" s="1">
        <f t="shared" si="151"/>
        <v>8.8835978835978864</v>
      </c>
      <c r="J103" s="1">
        <f t="shared" si="152"/>
        <v>0.11808180062148267</v>
      </c>
      <c r="K103" s="1"/>
      <c r="L103">
        <v>1971.208904109589</v>
      </c>
      <c r="M103" s="1">
        <v>8.8888888888888893</v>
      </c>
      <c r="N103" s="1">
        <f t="shared" si="153"/>
        <v>9</v>
      </c>
      <c r="O103" s="1">
        <f t="shared" si="154"/>
        <v>2.6444528428656432E-2</v>
      </c>
      <c r="P103" s="1"/>
      <c r="Q103">
        <v>1971.208904109589</v>
      </c>
      <c r="R103" s="1">
        <v>9</v>
      </c>
      <c r="S103" s="1">
        <f t="shared" si="155"/>
        <v>9.0687830687830697</v>
      </c>
      <c r="T103" s="1">
        <f t="shared" si="156"/>
        <v>-0.16936465944402374</v>
      </c>
      <c r="V103">
        <v>1971.208904109589</v>
      </c>
      <c r="W103">
        <v>8.3888888888888893</v>
      </c>
      <c r="X103" s="1">
        <f t="shared" si="157"/>
        <v>8.5661375661375665</v>
      </c>
      <c r="Y103" s="1">
        <f t="shared" si="158"/>
        <v>-0.50481859410430796</v>
      </c>
      <c r="AA103">
        <v>1971.2083333333333</v>
      </c>
      <c r="AB103">
        <v>6.8611111111111116</v>
      </c>
      <c r="AC103" s="1">
        <f t="shared" si="159"/>
        <v>6.8087301587301585</v>
      </c>
      <c r="AD103" s="1">
        <f t="shared" si="160"/>
        <v>-0.77363315696649049</v>
      </c>
      <c r="AE103" s="1">
        <f t="shared" si="161"/>
        <v>-0.79949294532627935</v>
      </c>
      <c r="AF103" s="1"/>
      <c r="AG103">
        <v>1971.2083333333333</v>
      </c>
      <c r="AH103">
        <v>4.7777777777777786</v>
      </c>
      <c r="AI103" s="1">
        <f t="shared" si="141"/>
        <v>4.6560846560846567</v>
      </c>
      <c r="AJ103" s="1">
        <f t="shared" si="142"/>
        <v>-0.5199567481313514</v>
      </c>
      <c r="AM103" s="1">
        <v>1.9444444444444444</v>
      </c>
      <c r="AN103" s="1">
        <f t="shared" si="146"/>
        <v>1.7910052910052905</v>
      </c>
      <c r="AO103" s="1">
        <f t="shared" si="147"/>
        <v>0.60015117157974296</v>
      </c>
      <c r="AQ103">
        <v>1971.208904109589</v>
      </c>
      <c r="AR103">
        <f t="shared" si="97"/>
        <v>0.13815570672713473</v>
      </c>
      <c r="AS103">
        <f t="shared" si="98"/>
        <v>0.24584630889392695</v>
      </c>
      <c r="AT103">
        <f t="shared" si="99"/>
        <v>0.26996371882086156</v>
      </c>
      <c r="AU103">
        <f t="shared" si="100"/>
        <v>0.11550314940791193</v>
      </c>
      <c r="AV103">
        <f t="shared" si="101"/>
        <v>-0.34489140841521693</v>
      </c>
      <c r="AW103">
        <f t="shared" si="102"/>
        <v>-1.0740289745527836</v>
      </c>
      <c r="AX103">
        <f t="shared" si="143"/>
        <v>-1.5482295288485763</v>
      </c>
      <c r="AY103">
        <f t="shared" si="144"/>
        <v>-1.0008916603678506</v>
      </c>
      <c r="AZ103">
        <f t="shared" si="145"/>
        <v>-0.83749330612244632</v>
      </c>
    </row>
    <row r="104" spans="1:52" x14ac:dyDescent="0.2">
      <c r="A104">
        <v>1971.3333333333333</v>
      </c>
      <c r="B104" s="1">
        <v>8.7777777777777768</v>
      </c>
      <c r="C104" s="1">
        <f t="shared" si="148"/>
        <v>8.6825396825396837</v>
      </c>
      <c r="D104" s="1">
        <f t="shared" si="149"/>
        <v>-2.292768959435635E-2</v>
      </c>
      <c r="E104" s="1">
        <f t="shared" si="150"/>
        <v>1.6093474426807822E-2</v>
      </c>
      <c r="F104" s="1"/>
      <c r="G104">
        <v>1971.2924657534247</v>
      </c>
      <c r="H104" s="1">
        <v>8.8888888888888893</v>
      </c>
      <c r="I104" s="1">
        <f t="shared" si="151"/>
        <v>8.8386243386243386</v>
      </c>
      <c r="J104" s="1">
        <f t="shared" si="152"/>
        <v>-6.7470815486688693E-2</v>
      </c>
      <c r="K104" s="1"/>
      <c r="L104">
        <v>1971.2924657534247</v>
      </c>
      <c r="M104" s="1">
        <v>9</v>
      </c>
      <c r="N104" s="1">
        <f t="shared" si="153"/>
        <v>8.9259259259259274</v>
      </c>
      <c r="O104" s="1">
        <f t="shared" si="154"/>
        <v>-0.12184009406231512</v>
      </c>
      <c r="P104" s="1"/>
      <c r="Q104">
        <v>1971.2924657534247</v>
      </c>
      <c r="R104" s="1">
        <v>8.8888888888888893</v>
      </c>
      <c r="S104" s="1">
        <f t="shared" si="155"/>
        <v>8.8015873015873041</v>
      </c>
      <c r="T104" s="1">
        <f t="shared" si="156"/>
        <v>-0.29101578903166203</v>
      </c>
      <c r="V104">
        <v>1971.2924657534247</v>
      </c>
      <c r="W104">
        <v>8.0555555555555554</v>
      </c>
      <c r="X104" s="1">
        <f t="shared" si="157"/>
        <v>8.0423280423280428</v>
      </c>
      <c r="Y104" s="1">
        <f t="shared" si="158"/>
        <v>-0.47685185185185203</v>
      </c>
      <c r="AA104">
        <v>1971.2916666666667</v>
      </c>
      <c r="AB104">
        <v>6.2388888888888872</v>
      </c>
      <c r="AC104" s="1">
        <f t="shared" si="159"/>
        <v>6.1325396825396821</v>
      </c>
      <c r="AD104" s="1">
        <f t="shared" si="160"/>
        <v>-0.48672839506172766</v>
      </c>
      <c r="AE104" s="1">
        <f t="shared" si="161"/>
        <v>-0.34808935920047057</v>
      </c>
      <c r="AF104" s="1"/>
      <c r="AG104">
        <v>1971.2916666666667</v>
      </c>
      <c r="AH104">
        <v>4.3888888888888884</v>
      </c>
      <c r="AI104" s="1">
        <f t="shared" si="141"/>
        <v>4.4999999999999991</v>
      </c>
      <c r="AJ104" s="1">
        <f t="shared" si="142"/>
        <v>0.44729990761736799</v>
      </c>
      <c r="AM104" s="1">
        <v>1.9444444444444444</v>
      </c>
      <c r="AN104" s="1">
        <f t="shared" si="146"/>
        <v>3.0158730158730158</v>
      </c>
      <c r="AO104" s="1">
        <f t="shared" si="147"/>
        <v>2.2743239271017055</v>
      </c>
      <c r="AQ104">
        <v>1971.2924657534247</v>
      </c>
      <c r="AR104">
        <f t="shared" si="97"/>
        <v>1.4677248677248733E-2</v>
      </c>
      <c r="AS104">
        <f t="shared" si="98"/>
        <v>-4.6856135046611361E-2</v>
      </c>
      <c r="AT104">
        <f t="shared" si="99"/>
        <v>-0.15797430083144276</v>
      </c>
      <c r="AU104">
        <f t="shared" si="100"/>
        <v>-0.4233807004283186</v>
      </c>
      <c r="AV104">
        <f t="shared" si="101"/>
        <v>-0.85826958931720765</v>
      </c>
      <c r="AW104">
        <f t="shared" si="102"/>
        <v>-1.1757270849080368</v>
      </c>
      <c r="AX104">
        <f t="shared" si="143"/>
        <v>-0.76778956916099717</v>
      </c>
      <c r="AY104">
        <f t="shared" si="144"/>
        <v>1.3063938523557583</v>
      </c>
      <c r="AZ104">
        <f t="shared" si="145"/>
        <v>-0.96063122902494102</v>
      </c>
    </row>
    <row r="105" spans="1:52" x14ac:dyDescent="0.2">
      <c r="A105">
        <v>1971.4166666666667</v>
      </c>
      <c r="B105" s="1">
        <v>8.7777777777777768</v>
      </c>
      <c r="C105" s="1">
        <f t="shared" si="148"/>
        <v>8.7089947089947088</v>
      </c>
      <c r="D105" s="1">
        <f t="shared" si="149"/>
        <v>-5.1587301587300349E-2</v>
      </c>
      <c r="E105" s="1">
        <f t="shared" si="150"/>
        <v>-2.4229444864365141E-2</v>
      </c>
      <c r="F105" s="1"/>
      <c r="G105">
        <v>1971.3760273972603</v>
      </c>
      <c r="H105" s="1">
        <v>8.8333333333333339</v>
      </c>
      <c r="I105" s="1">
        <f t="shared" si="151"/>
        <v>8.7169312169312185</v>
      </c>
      <c r="J105" s="1">
        <f t="shared" si="152"/>
        <v>-0.12221802301167368</v>
      </c>
      <c r="K105" s="1"/>
      <c r="L105">
        <v>1971.3760273972603</v>
      </c>
      <c r="M105" s="1">
        <v>8.8888888888888893</v>
      </c>
      <c r="N105" s="1">
        <f t="shared" si="153"/>
        <v>8.7486772486772502</v>
      </c>
      <c r="O105" s="1">
        <f t="shared" si="154"/>
        <v>-0.14664693037708945</v>
      </c>
      <c r="P105" s="1"/>
      <c r="Q105">
        <v>1971.3760273972603</v>
      </c>
      <c r="R105" s="1">
        <v>8.6111111111111107</v>
      </c>
      <c r="S105" s="1">
        <f t="shared" si="155"/>
        <v>8.4867724867724874</v>
      </c>
      <c r="T105" s="1">
        <f t="shared" si="156"/>
        <v>-0.24808935920047115</v>
      </c>
      <c r="V105">
        <v>1971.3760273972603</v>
      </c>
      <c r="W105">
        <v>7.7777777777777777</v>
      </c>
      <c r="X105" s="1">
        <f t="shared" si="157"/>
        <v>7.5952380952380949</v>
      </c>
      <c r="Y105" s="1">
        <f t="shared" si="158"/>
        <v>-0.22251616696061174</v>
      </c>
      <c r="AA105">
        <v>1971.375</v>
      </c>
      <c r="AB105">
        <v>5.9666666666666677</v>
      </c>
      <c r="AC105" s="1">
        <f t="shared" si="159"/>
        <v>6.0862433862433862</v>
      </c>
      <c r="AD105" s="1">
        <f t="shared" si="160"/>
        <v>0.21150793650793678</v>
      </c>
      <c r="AE105" s="1">
        <f t="shared" si="161"/>
        <v>0.3404520450155375</v>
      </c>
      <c r="AF105" s="1"/>
      <c r="AG105">
        <v>1971.375</v>
      </c>
      <c r="AH105">
        <v>5.2222222222222214</v>
      </c>
      <c r="AI105" s="1">
        <f t="shared" si="141"/>
        <v>5.4735449735449739</v>
      </c>
      <c r="AJ105" s="1">
        <f t="shared" si="142"/>
        <v>1.5188649533887624</v>
      </c>
      <c r="AM105" s="1">
        <v>6.1111111111111107</v>
      </c>
      <c r="AN105" s="1">
        <f t="shared" si="146"/>
        <v>6.1613756613756614</v>
      </c>
      <c r="AO105" s="1">
        <f t="shared" si="147"/>
        <v>3.6437179810195675</v>
      </c>
      <c r="AQ105">
        <v>1971.3760273972603</v>
      </c>
      <c r="AR105">
        <f t="shared" si="97"/>
        <v>-2.2097253716301009E-2</v>
      </c>
      <c r="AS105">
        <f t="shared" si="98"/>
        <v>-0.13356009070294741</v>
      </c>
      <c r="AT105">
        <f t="shared" si="99"/>
        <v>-0.267302091206853</v>
      </c>
      <c r="AU105">
        <f t="shared" si="100"/>
        <v>-0.49355958679768269</v>
      </c>
      <c r="AV105">
        <f t="shared" si="101"/>
        <v>-0.69649433106576053</v>
      </c>
      <c r="AW105">
        <f t="shared" si="102"/>
        <v>-0.38600206601159037</v>
      </c>
      <c r="AX105">
        <f t="shared" si="143"/>
        <v>0.99920277147896097</v>
      </c>
      <c r="AY105">
        <f t="shared" si="144"/>
        <v>4.3222735701688064</v>
      </c>
      <c r="AZ105">
        <f t="shared" si="145"/>
        <v>-1.3116271473922869</v>
      </c>
    </row>
    <row r="106" spans="1:52" x14ac:dyDescent="0.2">
      <c r="A106">
        <v>1971.5</v>
      </c>
      <c r="B106" s="1">
        <v>8.4444444444444464</v>
      </c>
      <c r="C106" s="1">
        <f t="shared" si="148"/>
        <v>8.6640211640211646</v>
      </c>
      <c r="D106" s="1">
        <f t="shared" si="149"/>
        <v>-1.785714285714218E-2</v>
      </c>
      <c r="E106" s="1">
        <f t="shared" si="150"/>
        <v>4.2789955488368982E-2</v>
      </c>
      <c r="F106" s="1"/>
      <c r="G106">
        <v>1971.4595890410958</v>
      </c>
      <c r="H106" s="1">
        <v>8.4444444444444464</v>
      </c>
      <c r="I106" s="1">
        <f t="shared" si="151"/>
        <v>8.6111111111111125</v>
      </c>
      <c r="J106" s="1">
        <f t="shared" si="152"/>
        <v>-3.3236751490718919E-2</v>
      </c>
      <c r="K106" s="1"/>
      <c r="L106">
        <v>1971.4595890410958</v>
      </c>
      <c r="M106" s="1">
        <v>8.4444444444444464</v>
      </c>
      <c r="N106" s="1">
        <f t="shared" si="153"/>
        <v>8.6375661375661394</v>
      </c>
      <c r="O106" s="1">
        <f t="shared" si="154"/>
        <v>-5.4715713445872782E-2</v>
      </c>
      <c r="P106" s="1"/>
      <c r="Q106">
        <v>1971.4595890410958</v>
      </c>
      <c r="R106" s="1">
        <v>8.1111111111111107</v>
      </c>
      <c r="S106" s="1">
        <f t="shared" si="155"/>
        <v>8.306878306878307</v>
      </c>
      <c r="T106" s="1">
        <f t="shared" si="156"/>
        <v>-5.6731334509112885E-2</v>
      </c>
      <c r="V106">
        <v>1971.4595890410958</v>
      </c>
      <c r="W106">
        <v>7.3888888888888875</v>
      </c>
      <c r="X106" s="1">
        <f t="shared" si="157"/>
        <v>7.5793650793650791</v>
      </c>
      <c r="Y106" s="1">
        <f t="shared" si="158"/>
        <v>0.1853636516334923</v>
      </c>
      <c r="AA106">
        <v>1971.4583333333333</v>
      </c>
      <c r="AB106">
        <v>6.427777777777778</v>
      </c>
      <c r="AC106" s="1">
        <f t="shared" si="159"/>
        <v>6.8142857142857141</v>
      </c>
      <c r="AD106" s="1">
        <f t="shared" si="160"/>
        <v>1.1555776014109347</v>
      </c>
      <c r="AE106" s="1">
        <f t="shared" si="161"/>
        <v>1.0771132527084906</v>
      </c>
      <c r="AF106" s="1"/>
      <c r="AG106">
        <v>1971.4583333333333</v>
      </c>
      <c r="AH106">
        <v>7.1111111111111098</v>
      </c>
      <c r="AI106" s="1">
        <f t="shared" si="141"/>
        <v>7.4603174603174596</v>
      </c>
      <c r="AJ106" s="1">
        <f t="shared" si="142"/>
        <v>2.3344881162341475</v>
      </c>
      <c r="AM106" s="1">
        <v>10.111111111111112</v>
      </c>
      <c r="AN106" s="1">
        <f t="shared" si="146"/>
        <v>10.111111111111111</v>
      </c>
      <c r="AO106" s="1">
        <f t="shared" si="147"/>
        <v>4.0245968757873527</v>
      </c>
      <c r="AQ106">
        <v>1971.4595890410958</v>
      </c>
      <c r="AR106">
        <f t="shared" si="97"/>
        <v>3.9024439405392512E-2</v>
      </c>
      <c r="AS106">
        <f t="shared" si="98"/>
        <v>8.7125220458568586E-3</v>
      </c>
      <c r="AT106">
        <f t="shared" si="99"/>
        <v>-4.1188208616779125E-2</v>
      </c>
      <c r="AU106">
        <f t="shared" si="100"/>
        <v>-9.2927185689090072E-2</v>
      </c>
      <c r="AV106">
        <f t="shared" si="101"/>
        <v>7.6124464600654904E-2</v>
      </c>
      <c r="AW106">
        <f t="shared" si="102"/>
        <v>1.0584517510707983</v>
      </c>
      <c r="AX106">
        <f t="shared" si="143"/>
        <v>3.1875049130763404</v>
      </c>
      <c r="AY106">
        <f t="shared" si="144"/>
        <v>6.8579372637944074</v>
      </c>
      <c r="AZ106">
        <f t="shared" si="145"/>
        <v>-1.2887306394557752</v>
      </c>
    </row>
    <row r="107" spans="1:52" x14ac:dyDescent="0.2">
      <c r="A107">
        <v>1971.5833333333333</v>
      </c>
      <c r="B107" s="1">
        <v>8.8888888888888893</v>
      </c>
      <c r="C107" s="1">
        <f t="shared" si="148"/>
        <v>8.7883597883597897</v>
      </c>
      <c r="D107" s="1">
        <f t="shared" si="149"/>
        <v>0.21296296296296283</v>
      </c>
      <c r="E107" s="1">
        <f t="shared" si="150"/>
        <v>0.13250608885529505</v>
      </c>
      <c r="F107" s="1"/>
      <c r="G107">
        <v>1971.5431506849316</v>
      </c>
      <c r="H107" s="1">
        <v>8.6111111111111107</v>
      </c>
      <c r="I107" s="1">
        <f t="shared" si="151"/>
        <v>8.6825396825396837</v>
      </c>
      <c r="J107" s="1">
        <f t="shared" si="152"/>
        <v>0.10340555975476534</v>
      </c>
      <c r="K107" s="1"/>
      <c r="L107">
        <v>1971.5431506849316</v>
      </c>
      <c r="M107" s="1">
        <v>8.6111111111111107</v>
      </c>
      <c r="N107" s="1">
        <f t="shared" si="153"/>
        <v>8.674603174603174</v>
      </c>
      <c r="O107" s="1">
        <f t="shared" si="154"/>
        <v>9.5721004451162689E-2</v>
      </c>
      <c r="P107" s="1"/>
      <c r="Q107">
        <v>1971.5431506849316</v>
      </c>
      <c r="R107" s="1">
        <v>8.2777777777777786</v>
      </c>
      <c r="S107" s="1">
        <f t="shared" si="155"/>
        <v>8.4179894179894177</v>
      </c>
      <c r="T107" s="1">
        <f t="shared" si="156"/>
        <v>0.20218148987990245</v>
      </c>
      <c r="V107">
        <v>1971.5431506849316</v>
      </c>
      <c r="W107">
        <v>7.7777777777777777</v>
      </c>
      <c r="X107" s="1">
        <f t="shared" si="157"/>
        <v>8.0370370370370363</v>
      </c>
      <c r="Y107" s="1">
        <f t="shared" si="158"/>
        <v>0.59575249853027734</v>
      </c>
      <c r="AA107">
        <v>1971.5416666666667</v>
      </c>
      <c r="AB107">
        <v>8.2611111111111111</v>
      </c>
      <c r="AC107" s="1">
        <f t="shared" si="159"/>
        <v>8.1825396825396819</v>
      </c>
      <c r="AD107" s="1">
        <f t="shared" si="160"/>
        <v>1.719069664902998</v>
      </c>
      <c r="AE107" s="1">
        <f t="shared" si="161"/>
        <v>1.5376385739480978</v>
      </c>
      <c r="AF107" s="1"/>
      <c r="AG107">
        <v>1971.5416666666667</v>
      </c>
      <c r="AH107">
        <v>10.388888888888891</v>
      </c>
      <c r="AI107" s="1">
        <f t="shared" si="141"/>
        <v>10.029100529100528</v>
      </c>
      <c r="AJ107" s="1">
        <f t="shared" si="142"/>
        <v>2.5080519862265884</v>
      </c>
      <c r="AM107" s="1">
        <v>14.888888888888889</v>
      </c>
      <c r="AN107" s="1">
        <f t="shared" si="146"/>
        <v>14.007936507936506</v>
      </c>
      <c r="AO107" s="1">
        <f t="shared" si="147"/>
        <v>3.0588204417569491</v>
      </c>
      <c r="AQ107">
        <v>1971.5431506849316</v>
      </c>
      <c r="AR107">
        <f t="shared" si="97"/>
        <v>0.12084555303602909</v>
      </c>
      <c r="AS107">
        <f t="shared" si="98"/>
        <v>0.2151514235323751</v>
      </c>
      <c r="AT107">
        <f t="shared" si="99"/>
        <v>0.30244897959183548</v>
      </c>
      <c r="AU107">
        <f t="shared" si="100"/>
        <v>0.48683849836230647</v>
      </c>
      <c r="AV107">
        <f t="shared" si="101"/>
        <v>1.0301647770219193</v>
      </c>
      <c r="AW107">
        <f t="shared" si="102"/>
        <v>2.4324911564625844</v>
      </c>
      <c r="AX107">
        <f t="shared" si="143"/>
        <v>4.7198345679012332</v>
      </c>
      <c r="AY107">
        <f t="shared" si="144"/>
        <v>7.5094788107835706</v>
      </c>
      <c r="AZ107">
        <f t="shared" si="145"/>
        <v>-0.72331269841269341</v>
      </c>
    </row>
    <row r="108" spans="1:52" x14ac:dyDescent="0.2">
      <c r="A108">
        <v>1971.6666666666667</v>
      </c>
      <c r="B108" s="1">
        <v>8.8333333333333339</v>
      </c>
      <c r="C108" s="1">
        <f t="shared" si="148"/>
        <v>8.9259259259259274</v>
      </c>
      <c r="D108" s="1">
        <f t="shared" si="149"/>
        <v>0.2162698412698397</v>
      </c>
      <c r="E108" s="1">
        <f t="shared" si="150"/>
        <v>0.19509532207944794</v>
      </c>
      <c r="F108" s="1"/>
      <c r="G108">
        <v>1971.6267123287671</v>
      </c>
      <c r="H108" s="1">
        <v>8.8333333333333339</v>
      </c>
      <c r="I108" s="1">
        <f t="shared" si="151"/>
        <v>8.8015873015873023</v>
      </c>
      <c r="J108" s="1">
        <f t="shared" si="152"/>
        <v>0.20813387083228249</v>
      </c>
      <c r="K108" s="1"/>
      <c r="L108">
        <v>1971.6267123287671</v>
      </c>
      <c r="M108" s="1">
        <v>8.8333333333333339</v>
      </c>
      <c r="N108" s="1">
        <f t="shared" si="153"/>
        <v>8.8042328042328055</v>
      </c>
      <c r="O108" s="1">
        <f t="shared" si="154"/>
        <v>0.2018350550096572</v>
      </c>
      <c r="P108" s="1"/>
      <c r="Q108">
        <v>1971.6267123287671</v>
      </c>
      <c r="R108" s="1">
        <v>8.7777777777777768</v>
      </c>
      <c r="S108" s="1">
        <f t="shared" si="155"/>
        <v>8.6798941798941804</v>
      </c>
      <c r="T108" s="1">
        <f t="shared" si="156"/>
        <v>0.3980011757789535</v>
      </c>
      <c r="V108">
        <v>1971.6267123287671</v>
      </c>
      <c r="W108">
        <v>8.8333333333333339</v>
      </c>
      <c r="X108" s="1">
        <f t="shared" si="157"/>
        <v>8.7010582010582009</v>
      </c>
      <c r="Y108" s="1">
        <f t="shared" si="158"/>
        <v>0.84354791299235787</v>
      </c>
      <c r="AA108">
        <v>1971.625</v>
      </c>
      <c r="AB108">
        <v>10</v>
      </c>
      <c r="AC108" s="1">
        <f t="shared" si="159"/>
        <v>9.7846560846560848</v>
      </c>
      <c r="AD108" s="1">
        <f t="shared" si="160"/>
        <v>1.5628747795414457</v>
      </c>
      <c r="AE108" s="1">
        <f t="shared" si="161"/>
        <v>1.5048805324598968</v>
      </c>
      <c r="AF108" s="1"/>
      <c r="AG108">
        <v>1971.625</v>
      </c>
      <c r="AH108">
        <v>12.388888888888888</v>
      </c>
      <c r="AI108" s="1">
        <f t="shared" si="141"/>
        <v>12.304232804232802</v>
      </c>
      <c r="AJ108" s="1">
        <f t="shared" si="142"/>
        <v>1.8784643487024435</v>
      </c>
      <c r="AM108" s="1">
        <v>15.611111111111111</v>
      </c>
      <c r="AN108" s="1">
        <f t="shared" si="146"/>
        <v>16.071428571428573</v>
      </c>
      <c r="AO108" s="1">
        <f t="shared" si="147"/>
        <v>1.1227639203829676</v>
      </c>
      <c r="AQ108">
        <v>1971.6267123287671</v>
      </c>
      <c r="AR108">
        <f t="shared" si="97"/>
        <v>0.17792693373645652</v>
      </c>
      <c r="AS108">
        <f t="shared" si="98"/>
        <v>0.36774502393549818</v>
      </c>
      <c r="AT108">
        <f t="shared" si="99"/>
        <v>0.55181859410430567</v>
      </c>
      <c r="AU108">
        <f t="shared" si="100"/>
        <v>0.91479566641471111</v>
      </c>
      <c r="AV108">
        <f t="shared" si="101"/>
        <v>1.6841113630637414</v>
      </c>
      <c r="AW108">
        <f t="shared" si="102"/>
        <v>3.0565624086671672</v>
      </c>
      <c r="AX108">
        <f t="shared" si="143"/>
        <v>4.7697218946837951</v>
      </c>
      <c r="AY108">
        <f t="shared" si="144"/>
        <v>5.793682590073062</v>
      </c>
      <c r="AZ108">
        <f t="shared" si="145"/>
        <v>0.2431212244897959</v>
      </c>
    </row>
    <row r="109" spans="1:52" x14ac:dyDescent="0.2">
      <c r="A109">
        <v>1971.75</v>
      </c>
      <c r="B109" s="1">
        <v>9.3333333333333321</v>
      </c>
      <c r="C109" s="1">
        <f t="shared" si="148"/>
        <v>9.1587301587301564</v>
      </c>
      <c r="D109" s="1">
        <f t="shared" si="149"/>
        <v>0.11596119929453198</v>
      </c>
      <c r="E109" s="1">
        <f t="shared" si="150"/>
        <v>0.13909884941630837</v>
      </c>
      <c r="F109" s="1"/>
      <c r="G109">
        <v>1971.7102739726026</v>
      </c>
      <c r="H109" s="1">
        <v>9.2222222222222214</v>
      </c>
      <c r="I109" s="1">
        <f t="shared" si="151"/>
        <v>9.06084656084656</v>
      </c>
      <c r="J109" s="1">
        <f t="shared" si="152"/>
        <v>0.17564247921390788</v>
      </c>
      <c r="K109" s="1"/>
      <c r="L109">
        <v>1971.7102739726026</v>
      </c>
      <c r="M109" s="1">
        <v>9.2222222222222214</v>
      </c>
      <c r="N109" s="1">
        <f t="shared" si="153"/>
        <v>9.06084656084656</v>
      </c>
      <c r="O109" s="1">
        <f t="shared" si="154"/>
        <v>0.19479087931468841</v>
      </c>
      <c r="P109" s="1"/>
      <c r="Q109">
        <v>1971.7102739726026</v>
      </c>
      <c r="R109" s="1">
        <v>9.3333333333333321</v>
      </c>
      <c r="S109" s="1">
        <f t="shared" si="155"/>
        <v>9.1666666666666661</v>
      </c>
      <c r="T109" s="1">
        <f t="shared" si="156"/>
        <v>0.41135466532291931</v>
      </c>
      <c r="V109">
        <v>1971.7102739726026</v>
      </c>
      <c r="W109">
        <v>9.8888888888888875</v>
      </c>
      <c r="X109" s="1">
        <f t="shared" si="157"/>
        <v>9.6137566137566157</v>
      </c>
      <c r="Y109" s="1">
        <f t="shared" si="158"/>
        <v>0.78143109095490071</v>
      </c>
      <c r="AA109">
        <v>1971.7083333333333</v>
      </c>
      <c r="AB109">
        <v>11.127777777777778</v>
      </c>
      <c r="AC109" s="1">
        <f t="shared" si="159"/>
        <v>11.119841269841269</v>
      </c>
      <c r="AD109" s="1">
        <f t="shared" si="160"/>
        <v>0.91441798941799002</v>
      </c>
      <c r="AE109" s="1">
        <f t="shared" si="161"/>
        <v>0.96843033509700227</v>
      </c>
      <c r="AF109" s="1"/>
      <c r="AG109">
        <v>1971.7083333333333</v>
      </c>
      <c r="AH109">
        <v>13.777777777777777</v>
      </c>
      <c r="AI109" s="1">
        <f t="shared" si="141"/>
        <v>13.693121693121693</v>
      </c>
      <c r="AJ109" s="1">
        <f t="shared" si="142"/>
        <v>0.64699336524733331</v>
      </c>
      <c r="AM109" s="1">
        <v>16.611111111111111</v>
      </c>
      <c r="AN109" s="1">
        <f t="shared" si="146"/>
        <v>16.137566137566136</v>
      </c>
      <c r="AO109" s="1">
        <f t="shared" si="147"/>
        <v>-1.0257726547409083</v>
      </c>
      <c r="AQ109">
        <v>1971.7102739726026</v>
      </c>
      <c r="AR109">
        <f t="shared" si="97"/>
        <v>0.12685815066767323</v>
      </c>
      <c r="AS109">
        <f t="shared" si="98"/>
        <v>0.28704409171075723</v>
      </c>
      <c r="AT109">
        <f t="shared" si="99"/>
        <v>0.46469337364575319</v>
      </c>
      <c r="AU109">
        <f t="shared" si="100"/>
        <v>0.83984882842025554</v>
      </c>
      <c r="AV109">
        <f t="shared" si="101"/>
        <v>1.552513983371125</v>
      </c>
      <c r="AW109">
        <f t="shared" si="102"/>
        <v>2.435722448979591</v>
      </c>
      <c r="AX109">
        <f t="shared" si="143"/>
        <v>3.0257803980851592</v>
      </c>
      <c r="AY109">
        <f t="shared" si="144"/>
        <v>2.0902757369614511</v>
      </c>
      <c r="AZ109">
        <f t="shared" si="145"/>
        <v>0.99747309750566593</v>
      </c>
    </row>
    <row r="110" spans="1:52" x14ac:dyDescent="0.2">
      <c r="A110">
        <v>1971.8333333333333</v>
      </c>
      <c r="B110" s="1">
        <v>9.0555555555555536</v>
      </c>
      <c r="C110" s="1">
        <f t="shared" si="148"/>
        <v>9.2248677248677247</v>
      </c>
      <c r="D110" s="1">
        <f t="shared" si="149"/>
        <v>6.878306878306803E-2</v>
      </c>
      <c r="E110" s="1">
        <f t="shared" si="150"/>
        <v>-4.6086335768887156E-3</v>
      </c>
      <c r="F110" s="1"/>
      <c r="G110">
        <v>1971.7938356164384</v>
      </c>
      <c r="H110" s="1">
        <v>9</v>
      </c>
      <c r="I110" s="1">
        <f t="shared" si="151"/>
        <v>9.2037037037037042</v>
      </c>
      <c r="J110" s="1">
        <f t="shared" si="152"/>
        <v>4.0154950869235914E-2</v>
      </c>
      <c r="K110" s="1"/>
      <c r="L110">
        <v>1971.7938356164384</v>
      </c>
      <c r="M110" s="1">
        <v>9.0555555555555536</v>
      </c>
      <c r="N110" s="1">
        <f t="shared" si="153"/>
        <v>9.2195767195767182</v>
      </c>
      <c r="O110" s="1">
        <f t="shared" si="154"/>
        <v>8.3984210968337955E-2</v>
      </c>
      <c r="P110" s="1"/>
      <c r="Q110">
        <v>1971.7938356164384</v>
      </c>
      <c r="R110" s="1">
        <v>9.2777777777777786</v>
      </c>
      <c r="S110" s="1">
        <f t="shared" si="155"/>
        <v>9.5396825396825395</v>
      </c>
      <c r="T110" s="1">
        <f t="shared" si="156"/>
        <v>0.25730662635424512</v>
      </c>
      <c r="V110">
        <v>1971.7938356164384</v>
      </c>
      <c r="W110">
        <v>9.9444444444444446</v>
      </c>
      <c r="X110" s="1">
        <f t="shared" si="157"/>
        <v>10.322751322751321</v>
      </c>
      <c r="Y110" s="1">
        <f t="shared" si="158"/>
        <v>0.43054505752918354</v>
      </c>
      <c r="AA110">
        <v>1971.7916666666667</v>
      </c>
      <c r="AB110">
        <v>11.683333333333334</v>
      </c>
      <c r="AC110" s="1">
        <f t="shared" si="159"/>
        <v>11.680158730158729</v>
      </c>
      <c r="AD110" s="1">
        <f t="shared" si="160"/>
        <v>0.20251322751322673</v>
      </c>
      <c r="AE110" s="1">
        <f t="shared" si="161"/>
        <v>0.15488683127572003</v>
      </c>
      <c r="AF110" s="1"/>
      <c r="AG110">
        <v>1971.7916666666667</v>
      </c>
      <c r="AH110">
        <v>13.666666666666666</v>
      </c>
      <c r="AI110" s="1">
        <f t="shared" si="141"/>
        <v>13.574074074074073</v>
      </c>
      <c r="AJ110" s="1">
        <f t="shared" si="142"/>
        <v>-0.74858276643990906</v>
      </c>
      <c r="AM110" s="1">
        <v>14.333333333333334</v>
      </c>
      <c r="AN110" s="1">
        <f t="shared" si="146"/>
        <v>14.074074074074073</v>
      </c>
      <c r="AO110" s="1">
        <f t="shared" si="147"/>
        <v>-2.6903817082388515</v>
      </c>
      <c r="AQ110">
        <v>1971.7938356164384</v>
      </c>
      <c r="AR110">
        <f t="shared" si="97"/>
        <v>-4.2030738221225088E-3</v>
      </c>
      <c r="AS110">
        <f t="shared" si="98"/>
        <v>3.2418241370620646E-2</v>
      </c>
      <c r="AT110">
        <f t="shared" si="99"/>
        <v>0.10901184177374486</v>
      </c>
      <c r="AU110">
        <f t="shared" si="100"/>
        <v>0.34367548500881645</v>
      </c>
      <c r="AV110">
        <f t="shared" si="101"/>
        <v>0.73633257747543202</v>
      </c>
      <c r="AW110">
        <f t="shared" si="102"/>
        <v>0.8775893675988885</v>
      </c>
      <c r="AX110">
        <f t="shared" si="143"/>
        <v>0.19488188460569145</v>
      </c>
      <c r="AY110">
        <f t="shared" si="144"/>
        <v>-2.2587462333081412</v>
      </c>
      <c r="AZ110">
        <f t="shared" si="145"/>
        <v>1.0826682358276569</v>
      </c>
    </row>
    <row r="111" spans="1:52" x14ac:dyDescent="0.2">
      <c r="A111">
        <v>1971.9166666666667</v>
      </c>
      <c r="B111" s="1">
        <v>9.3333333333333321</v>
      </c>
      <c r="C111" s="1">
        <f t="shared" si="148"/>
        <v>9.1587301587301564</v>
      </c>
      <c r="D111" s="1">
        <f t="shared" si="149"/>
        <v>-0.17680776014109309</v>
      </c>
      <c r="E111" s="1">
        <f t="shared" si="150"/>
        <v>-0.11652809271856904</v>
      </c>
      <c r="F111" s="1"/>
      <c r="G111">
        <v>1971.8773972602739</v>
      </c>
      <c r="H111" s="1">
        <v>9.3333333333333321</v>
      </c>
      <c r="I111" s="1">
        <f t="shared" si="151"/>
        <v>9.1349206349206344</v>
      </c>
      <c r="J111" s="1">
        <f t="shared" si="152"/>
        <v>-6.5087763500461138E-2</v>
      </c>
      <c r="K111" s="1"/>
      <c r="L111">
        <v>1971.8773972602739</v>
      </c>
      <c r="M111" s="1">
        <v>9.3333333333333321</v>
      </c>
      <c r="N111" s="1">
        <f t="shared" si="153"/>
        <v>9.2275132275132279</v>
      </c>
      <c r="O111" s="1">
        <f t="shared" si="154"/>
        <v>-3.4538506760713613E-3</v>
      </c>
      <c r="P111" s="1"/>
      <c r="Q111">
        <v>1971.8773972602739</v>
      </c>
      <c r="R111" s="1">
        <v>9.8888888888888875</v>
      </c>
      <c r="S111" s="1">
        <f t="shared" si="155"/>
        <v>9.6560846560846549</v>
      </c>
      <c r="T111" s="1">
        <f t="shared" si="156"/>
        <v>6.4846308893927299E-2</v>
      </c>
      <c r="V111">
        <v>1971.8773972602739</v>
      </c>
      <c r="W111">
        <v>10.777777777777779</v>
      </c>
      <c r="X111" s="1">
        <f t="shared" si="157"/>
        <v>10.444444444444445</v>
      </c>
      <c r="Y111" s="1">
        <f t="shared" si="158"/>
        <v>-2.0996052742151144E-4</v>
      </c>
      <c r="AA111">
        <v>1971.875</v>
      </c>
      <c r="AB111">
        <v>11.627777777777778</v>
      </c>
      <c r="AC111" s="1">
        <f t="shared" si="159"/>
        <v>11.411111111111111</v>
      </c>
      <c r="AD111" s="1">
        <f t="shared" si="160"/>
        <v>-0.60509259259259318</v>
      </c>
      <c r="AE111" s="1">
        <f t="shared" si="161"/>
        <v>-0.57684975224657808</v>
      </c>
      <c r="AF111" s="1"/>
      <c r="AG111">
        <v>1971.875</v>
      </c>
      <c r="AH111">
        <v>12.611111111111112</v>
      </c>
      <c r="AI111" s="1">
        <f t="shared" si="141"/>
        <v>12.235449735449734</v>
      </c>
      <c r="AJ111" s="1">
        <f t="shared" si="142"/>
        <v>-1.7753317376333235</v>
      </c>
      <c r="AM111" s="1">
        <v>10.944444444444446</v>
      </c>
      <c r="AN111" s="1">
        <f t="shared" si="146"/>
        <v>10.984126984126984</v>
      </c>
      <c r="AO111" s="1">
        <f t="shared" si="147"/>
        <v>-3.4194801377341042</v>
      </c>
      <c r="AQ111">
        <v>1971.8773972602739</v>
      </c>
      <c r="AR111">
        <f t="shared" si="97"/>
        <v>-0.10627362055933497</v>
      </c>
      <c r="AS111">
        <f t="shared" si="98"/>
        <v>-0.16563366087175552</v>
      </c>
      <c r="AT111">
        <f t="shared" si="99"/>
        <v>-0.16878357268833261</v>
      </c>
      <c r="AU111">
        <f t="shared" si="100"/>
        <v>-0.10964373897707093</v>
      </c>
      <c r="AV111">
        <f t="shared" si="101"/>
        <v>-0.10983522297807934</v>
      </c>
      <c r="AW111">
        <f t="shared" si="102"/>
        <v>-0.63592219702695851</v>
      </c>
      <c r="AX111">
        <f t="shared" si="143"/>
        <v>-2.2550247417485498</v>
      </c>
      <c r="AY111">
        <f t="shared" si="144"/>
        <v>-5.3735906273620531</v>
      </c>
      <c r="AZ111">
        <f t="shared" si="145"/>
        <v>0.64738297505668341</v>
      </c>
    </row>
    <row r="112" spans="1:52" x14ac:dyDescent="0.2">
      <c r="A112">
        <v>1972</v>
      </c>
      <c r="B112" s="1">
        <v>9.0555555555555536</v>
      </c>
      <c r="C112" s="1">
        <f t="shared" si="148"/>
        <v>8.9867724867724839</v>
      </c>
      <c r="D112" s="1">
        <f t="shared" si="149"/>
        <v>-0.1274250440917101</v>
      </c>
      <c r="E112" s="1">
        <f t="shared" si="150"/>
        <v>-7.0378768791466803E-2</v>
      </c>
      <c r="F112" s="1"/>
      <c r="G112">
        <v>1971.9609589041097</v>
      </c>
      <c r="H112" s="1">
        <v>9.1111111111111107</v>
      </c>
      <c r="I112" s="1">
        <f t="shared" si="151"/>
        <v>9.0370370370370363</v>
      </c>
      <c r="J112" s="1">
        <f t="shared" si="152"/>
        <v>-2.2119341563785564E-2</v>
      </c>
      <c r="K112" s="1"/>
      <c r="L112">
        <v>1971.9609589041097</v>
      </c>
      <c r="M112" s="1">
        <v>9.2777777777777786</v>
      </c>
      <c r="N112" s="1">
        <f t="shared" si="153"/>
        <v>9.1851851851851869</v>
      </c>
      <c r="O112" s="1">
        <f t="shared" si="154"/>
        <v>3.2218442932728311E-2</v>
      </c>
      <c r="P112" s="1"/>
      <c r="Q112">
        <v>1971.9609589041097</v>
      </c>
      <c r="R112" s="1">
        <v>9.7222222222222214</v>
      </c>
      <c r="S112" s="1">
        <f t="shared" si="155"/>
        <v>9.6322751322751312</v>
      </c>
      <c r="T112" s="1">
        <f t="shared" si="156"/>
        <v>-2.2213823801125715E-2</v>
      </c>
      <c r="V112">
        <v>1971.9609589041097</v>
      </c>
      <c r="W112">
        <v>10.444444444444443</v>
      </c>
      <c r="X112" s="1">
        <f t="shared" si="157"/>
        <v>10.235449735449734</v>
      </c>
      <c r="Y112" s="1">
        <f t="shared" si="158"/>
        <v>-0.29303141009490169</v>
      </c>
      <c r="AA112">
        <v>1971.9583333333333</v>
      </c>
      <c r="AB112">
        <v>10.644444444444442</v>
      </c>
      <c r="AC112" s="1">
        <f t="shared" si="159"/>
        <v>10.551058201058199</v>
      </c>
      <c r="AD112" s="1">
        <f t="shared" si="160"/>
        <v>-1.1565035273368607</v>
      </c>
      <c r="AE112" s="1">
        <f t="shared" si="161"/>
        <v>-0.98822436381960177</v>
      </c>
      <c r="AF112" s="1"/>
      <c r="AG112">
        <v>1971.9583333333333</v>
      </c>
      <c r="AH112">
        <v>10</v>
      </c>
      <c r="AI112" s="1">
        <f t="shared" si="141"/>
        <v>10.116402116402117</v>
      </c>
      <c r="AJ112" s="1">
        <f t="shared" si="142"/>
        <v>-2.1345217099185341</v>
      </c>
      <c r="AM112" s="1">
        <v>7.166666666666667</v>
      </c>
      <c r="AN112" s="1">
        <f t="shared" si="146"/>
        <v>7.3862433862433861</v>
      </c>
      <c r="AO112" s="1">
        <f t="shared" si="147"/>
        <v>-3.18231922398589</v>
      </c>
      <c r="AQ112">
        <v>1971.9609589041097</v>
      </c>
      <c r="AR112">
        <f t="shared" si="97"/>
        <v>-6.4185437137817727E-2</v>
      </c>
      <c r="AS112">
        <f t="shared" si="98"/>
        <v>-8.4358276643990163E-2</v>
      </c>
      <c r="AT112">
        <f t="shared" si="99"/>
        <v>-5.4975056689341939E-2</v>
      </c>
      <c r="AU112">
        <f t="shared" si="100"/>
        <v>-7.5234063995968589E-2</v>
      </c>
      <c r="AV112">
        <f t="shared" si="101"/>
        <v>-0.34247871000251889</v>
      </c>
      <c r="AW112">
        <f t="shared" si="102"/>
        <v>-1.2437393298059958</v>
      </c>
      <c r="AX112">
        <f t="shared" si="143"/>
        <v>-3.1904231292516987</v>
      </c>
      <c r="AY112">
        <f t="shared" si="144"/>
        <v>-6.0926982615268299</v>
      </c>
      <c r="AZ112">
        <f t="shared" si="145"/>
        <v>0.42568942403627724</v>
      </c>
    </row>
    <row r="113" spans="1:52" x14ac:dyDescent="0.2">
      <c r="A113">
        <v>1972.0833333333333</v>
      </c>
      <c r="B113" s="1">
        <v>8.7777777777777768</v>
      </c>
      <c r="C113" s="1">
        <f t="shared" si="148"/>
        <v>9.0264550264550252</v>
      </c>
      <c r="D113" s="1">
        <f t="shared" si="149"/>
        <v>2.6895943562610655E-2</v>
      </c>
      <c r="E113" s="1">
        <f t="shared" si="150"/>
        <v>0.12810741580582941</v>
      </c>
      <c r="F113" s="1"/>
      <c r="G113">
        <v>1972.0417808219179</v>
      </c>
      <c r="H113" s="1">
        <v>8.8333333333333339</v>
      </c>
      <c r="I113" s="1">
        <f t="shared" si="151"/>
        <v>9.1349206349206362</v>
      </c>
      <c r="J113" s="1">
        <f t="shared" si="152"/>
        <v>0.16123918703283807</v>
      </c>
      <c r="K113" s="1"/>
      <c r="L113">
        <v>1972.0417808219179</v>
      </c>
      <c r="M113" s="1">
        <v>9.1111111111111107</v>
      </c>
      <c r="N113" s="1">
        <f t="shared" si="153"/>
        <v>9.3121693121693117</v>
      </c>
      <c r="O113" s="1">
        <f t="shared" si="154"/>
        <v>0.1756319811875362</v>
      </c>
      <c r="P113" s="1"/>
      <c r="Q113">
        <v>1972.0417808219179</v>
      </c>
      <c r="R113" s="1">
        <v>9.4444444444444446</v>
      </c>
      <c r="S113" s="1">
        <f t="shared" si="155"/>
        <v>9.6613756613756596</v>
      </c>
      <c r="T113" s="1">
        <f t="shared" si="156"/>
        <v>5.1807760141093534E-2</v>
      </c>
      <c r="V113">
        <v>1972.0417808219179</v>
      </c>
      <c r="W113">
        <v>9.5555555555555571</v>
      </c>
      <c r="X113" s="1">
        <f t="shared" si="157"/>
        <v>9.9682539682539684</v>
      </c>
      <c r="Y113" s="1">
        <f t="shared" si="158"/>
        <v>-0.33295540438397558</v>
      </c>
      <c r="AA113">
        <v>1972.0416666666667</v>
      </c>
      <c r="AB113">
        <v>9.2222222222222214</v>
      </c>
      <c r="AC113" s="1">
        <f t="shared" si="159"/>
        <v>9.5103174603174612</v>
      </c>
      <c r="AD113" s="1">
        <f t="shared" si="160"/>
        <v>-1.0990520282186944</v>
      </c>
      <c r="AE113" s="1">
        <f t="shared" si="161"/>
        <v>-1.0400583690266232</v>
      </c>
      <c r="AF113" s="1"/>
      <c r="AG113">
        <v>1972.0416666666667</v>
      </c>
      <c r="AH113">
        <v>7.6666666666666652</v>
      </c>
      <c r="AI113" s="1">
        <f t="shared" si="141"/>
        <v>8.0978835978835981</v>
      </c>
      <c r="AJ113" s="1">
        <f t="shared" si="142"/>
        <v>-1.8866843033509706</v>
      </c>
      <c r="AM113" s="1">
        <v>4.3333333333333321</v>
      </c>
      <c r="AN113" s="1">
        <f t="shared" si="146"/>
        <v>4.7883597883597879</v>
      </c>
      <c r="AO113" s="1">
        <f t="shared" si="147"/>
        <v>-2.3357058872931891</v>
      </c>
      <c r="AQ113">
        <v>1972.0417808219179</v>
      </c>
      <c r="AR113">
        <f t="shared" si="97"/>
        <v>0.11683396321491642</v>
      </c>
      <c r="AS113">
        <f t="shared" si="98"/>
        <v>0.26388410178886473</v>
      </c>
      <c r="AT113">
        <f t="shared" si="99"/>
        <v>0.42406046863189772</v>
      </c>
      <c r="AU113">
        <f t="shared" si="100"/>
        <v>0.47130914588057504</v>
      </c>
      <c r="AV113">
        <f t="shared" si="101"/>
        <v>0.1676538170823893</v>
      </c>
      <c r="AW113">
        <f t="shared" si="102"/>
        <v>-0.78087941546989115</v>
      </c>
      <c r="AX113">
        <f t="shared" si="143"/>
        <v>-2.5015355001259763</v>
      </c>
      <c r="AY113">
        <f t="shared" si="144"/>
        <v>-4.6316992693373651</v>
      </c>
      <c r="AZ113">
        <f t="shared" si="145"/>
        <v>1.1191768435374139</v>
      </c>
    </row>
    <row r="114" spans="1:52" x14ac:dyDescent="0.2">
      <c r="A114">
        <v>1972.1666666666667</v>
      </c>
      <c r="B114" s="1">
        <v>9.1666666666666661</v>
      </c>
      <c r="C114" s="1">
        <f t="shared" si="148"/>
        <v>9.2301587301587293</v>
      </c>
      <c r="D114" s="1">
        <f t="shared" si="149"/>
        <v>0.42680776014109389</v>
      </c>
      <c r="E114" s="1">
        <f t="shared" si="150"/>
        <v>0.31673595364071561</v>
      </c>
      <c r="F114" s="1"/>
      <c r="G114">
        <v>1972.1253424657534</v>
      </c>
      <c r="H114" s="1">
        <v>9.3333333333333321</v>
      </c>
      <c r="I114" s="1">
        <f t="shared" si="151"/>
        <v>9.3333333333333339</v>
      </c>
      <c r="J114" s="1">
        <f t="shared" si="152"/>
        <v>0.31148694045519459</v>
      </c>
      <c r="K114" s="1"/>
      <c r="L114">
        <v>1972.1253424657534</v>
      </c>
      <c r="M114" s="1">
        <v>9.4444444444444446</v>
      </c>
      <c r="N114" s="1">
        <f t="shared" si="153"/>
        <v>9.5185185185185173</v>
      </c>
      <c r="O114" s="1">
        <f t="shared" si="154"/>
        <v>0.27665448895607603</v>
      </c>
      <c r="P114" s="1"/>
      <c r="Q114">
        <v>1972.1253424657534</v>
      </c>
      <c r="R114" s="1">
        <v>9.6111111111111089</v>
      </c>
      <c r="S114" s="1">
        <f t="shared" si="155"/>
        <v>9.6878306878306866</v>
      </c>
      <c r="T114" s="1">
        <f t="shared" si="156"/>
        <v>0.12191358024691326</v>
      </c>
      <c r="V114">
        <v>1972.1253424657534</v>
      </c>
      <c r="W114">
        <v>9.5555555555555571</v>
      </c>
      <c r="X114" s="1">
        <f t="shared" si="157"/>
        <v>9.5529100529100539</v>
      </c>
      <c r="Y114" s="1">
        <f t="shared" si="158"/>
        <v>-0.28567229360880059</v>
      </c>
      <c r="AA114">
        <v>1972.125</v>
      </c>
      <c r="AB114">
        <v>8.3888888888888893</v>
      </c>
      <c r="AC114" s="1">
        <f t="shared" si="159"/>
        <v>8.5137566137566143</v>
      </c>
      <c r="AD114" s="1">
        <f t="shared" si="160"/>
        <v>-0.76269841269841154</v>
      </c>
      <c r="AE114" s="1">
        <f t="shared" si="161"/>
        <v>-0.89925149071974519</v>
      </c>
      <c r="AF114" s="1"/>
      <c r="AG114">
        <v>1972.125</v>
      </c>
      <c r="AH114">
        <v>6.4444444444444455</v>
      </c>
      <c r="AI114" s="1">
        <f t="shared" si="141"/>
        <v>6.4841269841269833</v>
      </c>
      <c r="AJ114" s="1">
        <f t="shared" si="142"/>
        <v>-1.2578630217519109</v>
      </c>
      <c r="AM114" s="1">
        <v>3.2777777777777768</v>
      </c>
      <c r="AN114" s="1">
        <f t="shared" si="146"/>
        <v>3.0449735449735447</v>
      </c>
      <c r="AO114" s="1">
        <f t="shared" si="147"/>
        <v>-1.0041152263374487</v>
      </c>
      <c r="AQ114">
        <v>1972.1253424657534</v>
      </c>
      <c r="AR114">
        <f t="shared" si="97"/>
        <v>0.28886318972033265</v>
      </c>
      <c r="AS114">
        <f t="shared" si="98"/>
        <v>0.57293927941547018</v>
      </c>
      <c r="AT114">
        <f t="shared" si="99"/>
        <v>0.82524817334341161</v>
      </c>
      <c r="AU114">
        <f t="shared" si="100"/>
        <v>0.93643335852859644</v>
      </c>
      <c r="AV114">
        <f t="shared" si="101"/>
        <v>0.67590022675737038</v>
      </c>
      <c r="AW114">
        <f t="shared" si="102"/>
        <v>-0.14421713277903725</v>
      </c>
      <c r="AX114">
        <f t="shared" ref="AX114:AX129" si="162">($E114+$J114+$O114+$T114+$Y114+$AE114+$AJ114)*160*0.0057</f>
        <v>-1.2913882086167801</v>
      </c>
      <c r="AY114">
        <f t="shared" si="144"/>
        <v>-2.2071412950365334</v>
      </c>
      <c r="AZ114">
        <f t="shared" si="145"/>
        <v>2.6248612698412694</v>
      </c>
    </row>
    <row r="115" spans="1:52" x14ac:dyDescent="0.2">
      <c r="A115">
        <v>1972.25</v>
      </c>
      <c r="B115" s="1">
        <v>9.6666666666666661</v>
      </c>
      <c r="C115" s="1">
        <f t="shared" si="148"/>
        <v>9.6322751322751312</v>
      </c>
      <c r="D115" s="1">
        <f t="shared" si="149"/>
        <v>0.4706790123456796</v>
      </c>
      <c r="E115" s="1">
        <f t="shared" si="150"/>
        <v>0.28640715545477469</v>
      </c>
      <c r="F115" s="1"/>
      <c r="G115">
        <v>1972.208904109589</v>
      </c>
      <c r="H115" s="1">
        <v>9.7777777777777786</v>
      </c>
      <c r="I115" s="1">
        <f t="shared" si="151"/>
        <v>9.7089947089947088</v>
      </c>
      <c r="J115" s="1">
        <f t="shared" si="152"/>
        <v>0.23999538086839581</v>
      </c>
      <c r="K115" s="1"/>
      <c r="L115">
        <v>1972.208904109589</v>
      </c>
      <c r="M115" s="1">
        <v>9.8888888888888875</v>
      </c>
      <c r="N115" s="1">
        <f t="shared" si="153"/>
        <v>9.825396825396826</v>
      </c>
      <c r="O115" s="1">
        <f t="shared" si="154"/>
        <v>0.166677164693038</v>
      </c>
      <c r="P115" s="1"/>
      <c r="Q115">
        <v>1972.208904109589</v>
      </c>
      <c r="R115" s="1">
        <v>9.8888888888888875</v>
      </c>
      <c r="S115" s="1">
        <f t="shared" si="155"/>
        <v>9.8862433862433843</v>
      </c>
      <c r="T115" s="1">
        <f t="shared" si="156"/>
        <v>6.697740824725045E-3</v>
      </c>
      <c r="V115">
        <v>1972.208904109589</v>
      </c>
      <c r="W115">
        <v>9.4444444444444446</v>
      </c>
      <c r="X115" s="1">
        <f t="shared" si="157"/>
        <v>9.3703703703703702</v>
      </c>
      <c r="Y115" s="1">
        <f t="shared" si="158"/>
        <v>-0.30531410094902217</v>
      </c>
      <c r="AA115">
        <v>1972.2083333333333</v>
      </c>
      <c r="AB115">
        <v>8</v>
      </c>
      <c r="AC115" s="1">
        <f t="shared" si="159"/>
        <v>7.785185185185183</v>
      </c>
      <c r="AD115" s="1">
        <f t="shared" si="160"/>
        <v>-0.53853615520282205</v>
      </c>
      <c r="AE115" s="1">
        <f t="shared" si="161"/>
        <v>-0.71193730578651204</v>
      </c>
      <c r="AF115" s="1"/>
      <c r="AG115">
        <v>1972.2083333333333</v>
      </c>
      <c r="AH115">
        <v>6</v>
      </c>
      <c r="AI115" s="1">
        <f t="shared" si="141"/>
        <v>5.6428571428571432</v>
      </c>
      <c r="AJ115" s="1">
        <f t="shared" si="142"/>
        <v>-0.52139497774418364</v>
      </c>
      <c r="AM115" s="1">
        <v>3.1666666666666683</v>
      </c>
      <c r="AN115" s="1">
        <f t="shared" si="146"/>
        <v>2.6666666666666665</v>
      </c>
      <c r="AO115" s="1">
        <f t="shared" si="147"/>
        <v>0.49332325522801729</v>
      </c>
      <c r="AQ115">
        <v>1972.208904109589</v>
      </c>
      <c r="AR115">
        <f t="shared" si="97"/>
        <v>0.26120332577475452</v>
      </c>
      <c r="AS115">
        <f t="shared" si="98"/>
        <v>0.48007911312673146</v>
      </c>
      <c r="AT115">
        <f t="shared" si="99"/>
        <v>0.63208868732678214</v>
      </c>
      <c r="AU115">
        <f t="shared" si="100"/>
        <v>0.63819702695893143</v>
      </c>
      <c r="AV115">
        <f t="shared" si="101"/>
        <v>0.35975056689342316</v>
      </c>
      <c r="AW115">
        <f t="shared" si="102"/>
        <v>-0.28953625598387589</v>
      </c>
      <c r="AX115">
        <f t="shared" si="162"/>
        <v>-0.76504847568657131</v>
      </c>
      <c r="AY115">
        <f t="shared" ref="AY115:AY130" si="163">($E115+$J115+$O115+$T115+$Y115+$AE115+$AJ115+$AO115)*160*0.0057</f>
        <v>-0.31513766691861955</v>
      </c>
      <c r="AZ115">
        <f t="shared" si="145"/>
        <v>3.8865091791383195</v>
      </c>
    </row>
    <row r="116" spans="1:52" x14ac:dyDescent="0.2">
      <c r="A116">
        <v>1972.3333333333333</v>
      </c>
      <c r="B116" s="1">
        <v>10.055555555555555</v>
      </c>
      <c r="C116" s="1">
        <f t="shared" si="148"/>
        <v>9.8412698412698401</v>
      </c>
      <c r="D116" s="1">
        <f t="shared" si="149"/>
        <v>1.9179894179894668E-2</v>
      </c>
      <c r="E116" s="1">
        <f t="shared" si="150"/>
        <v>6.5245233896028543E-2</v>
      </c>
      <c r="F116" s="1"/>
      <c r="G116">
        <v>1972.2924657534247</v>
      </c>
      <c r="H116" s="1">
        <v>10</v>
      </c>
      <c r="I116" s="1">
        <f t="shared" si="151"/>
        <v>9.8862433862433861</v>
      </c>
      <c r="J116" s="1">
        <f t="shared" si="152"/>
        <v>-2.2255815906618405E-3</v>
      </c>
      <c r="K116" s="1"/>
      <c r="L116">
        <v>1972.2924657534247</v>
      </c>
      <c r="M116" s="1">
        <v>10.055555555555555</v>
      </c>
      <c r="N116" s="1">
        <f t="shared" si="153"/>
        <v>9.9074074074074066</v>
      </c>
      <c r="O116" s="1">
        <f t="shared" si="154"/>
        <v>-9.6959771562945815E-2</v>
      </c>
      <c r="P116" s="1"/>
      <c r="Q116">
        <v>1972.2924657534247</v>
      </c>
      <c r="R116" s="1">
        <v>10</v>
      </c>
      <c r="S116" s="1">
        <f t="shared" si="155"/>
        <v>9.7936507936507926</v>
      </c>
      <c r="T116" s="1">
        <f t="shared" si="156"/>
        <v>-0.25186864869404463</v>
      </c>
      <c r="V116">
        <v>1972.2924657534247</v>
      </c>
      <c r="W116">
        <v>9.1666666666666661</v>
      </c>
      <c r="X116" s="1">
        <f t="shared" si="157"/>
        <v>9.0661375661375665</v>
      </c>
      <c r="Y116" s="1">
        <f t="shared" si="158"/>
        <v>-0.38804904677920621</v>
      </c>
      <c r="AA116">
        <v>1972.2916666666667</v>
      </c>
      <c r="AB116">
        <v>7.2777777777777777</v>
      </c>
      <c r="AC116" s="1">
        <f t="shared" si="159"/>
        <v>7.1798941798941796</v>
      </c>
      <c r="AD116" s="1">
        <f t="shared" si="160"/>
        <v>-0.60163139329806004</v>
      </c>
      <c r="AE116" s="1">
        <f t="shared" si="161"/>
        <v>-0.44159947929789112</v>
      </c>
      <c r="AF116" s="1"/>
      <c r="AG116">
        <v>1972.2916666666667</v>
      </c>
      <c r="AH116">
        <v>5.3888888888888902</v>
      </c>
      <c r="AI116" s="1">
        <f t="shared" si="141"/>
        <v>5.5317460317460325</v>
      </c>
      <c r="AJ116" s="1">
        <f t="shared" si="142"/>
        <v>0.30399134962627078</v>
      </c>
      <c r="AM116" s="1">
        <v>3.0555555555555554</v>
      </c>
      <c r="AN116" s="1">
        <f t="shared" si="146"/>
        <v>4.052910052910053</v>
      </c>
      <c r="AO116" s="1">
        <f t="shared" si="147"/>
        <v>2.0694444444444455</v>
      </c>
      <c r="AQ116">
        <v>1972.2924657534247</v>
      </c>
      <c r="AR116">
        <f t="shared" si="97"/>
        <v>5.9503653313178036E-2</v>
      </c>
      <c r="AS116">
        <f t="shared" si="98"/>
        <v>5.7473922902494437E-2</v>
      </c>
      <c r="AT116">
        <f t="shared" si="99"/>
        <v>-3.0953388762912155E-2</v>
      </c>
      <c r="AU116">
        <f t="shared" si="100"/>
        <v>-0.26065759637188085</v>
      </c>
      <c r="AV116">
        <f t="shared" si="101"/>
        <v>-0.61455832703451696</v>
      </c>
      <c r="AW116">
        <f t="shared" si="102"/>
        <v>-1.0172970521541935</v>
      </c>
      <c r="AX116">
        <f t="shared" si="162"/>
        <v>-0.74005694129503474</v>
      </c>
      <c r="AY116">
        <f t="shared" si="163"/>
        <v>1.1472763920382996</v>
      </c>
      <c r="AZ116">
        <f t="shared" ref="AZ116:AZ131" si="164">AS116*2.628+AZ115</f>
        <v>4.037550648526075</v>
      </c>
    </row>
    <row r="117" spans="1:52" x14ac:dyDescent="0.2">
      <c r="A117">
        <v>1972.4166666666667</v>
      </c>
      <c r="B117" s="1">
        <v>9.8333333333333357</v>
      </c>
      <c r="C117" s="1">
        <f t="shared" si="148"/>
        <v>9.7301587301587311</v>
      </c>
      <c r="D117" s="1">
        <f t="shared" si="149"/>
        <v>-0.32473544973544999</v>
      </c>
      <c r="E117" s="1">
        <f t="shared" si="150"/>
        <v>-0.17746913580246917</v>
      </c>
      <c r="F117" s="1"/>
      <c r="G117">
        <v>1972.3760273972603</v>
      </c>
      <c r="H117" s="1">
        <v>9.8333333333333357</v>
      </c>
      <c r="I117" s="1">
        <f t="shared" si="151"/>
        <v>9.6666666666666661</v>
      </c>
      <c r="J117" s="1">
        <f t="shared" si="152"/>
        <v>-0.23812673217435065</v>
      </c>
      <c r="K117" s="1"/>
      <c r="L117">
        <v>1972.3760273972603</v>
      </c>
      <c r="M117" s="1">
        <v>9.7777777777777786</v>
      </c>
      <c r="N117" s="1">
        <f t="shared" si="153"/>
        <v>9.6111111111111107</v>
      </c>
      <c r="O117" s="1">
        <f t="shared" si="154"/>
        <v>-0.33346980767615714</v>
      </c>
      <c r="P117" s="1"/>
      <c r="Q117">
        <v>1972.3760273972603</v>
      </c>
      <c r="R117" s="1">
        <v>9.6111111111111089</v>
      </c>
      <c r="S117" s="1">
        <f t="shared" si="155"/>
        <v>9.3439153439153433</v>
      </c>
      <c r="T117" s="1">
        <f t="shared" si="156"/>
        <v>-0.45394515831023646</v>
      </c>
      <c r="V117">
        <v>1972.3760273972603</v>
      </c>
      <c r="W117">
        <v>8.7777777777777768</v>
      </c>
      <c r="X117" s="1">
        <f t="shared" si="157"/>
        <v>8.5793650793650791</v>
      </c>
      <c r="Y117" s="1">
        <f t="shared" si="158"/>
        <v>-0.40685101200974166</v>
      </c>
      <c r="AA117">
        <v>1972.375</v>
      </c>
      <c r="AB117">
        <v>6.8888888888888884</v>
      </c>
      <c r="AC117" s="1">
        <f t="shared" si="159"/>
        <v>6.896825396825399</v>
      </c>
      <c r="AD117" s="1">
        <f t="shared" si="160"/>
        <v>-0.17217813051146294</v>
      </c>
      <c r="AE117" s="1">
        <f t="shared" si="161"/>
        <v>5.1742672377594022E-2</v>
      </c>
      <c r="AF117" s="1"/>
      <c r="AG117">
        <v>1972.375</v>
      </c>
      <c r="AH117">
        <v>5.9444444444444464</v>
      </c>
      <c r="AI117" s="1">
        <f t="shared" si="141"/>
        <v>6.2089947089947106</v>
      </c>
      <c r="AJ117" s="1">
        <f t="shared" si="142"/>
        <v>1.2337490551776262</v>
      </c>
      <c r="AM117" s="1">
        <v>6.3888888888888893</v>
      </c>
      <c r="AN117" s="1">
        <f t="shared" ref="AN117:AN132" si="165">(-2*AM114+3*AM115+6*AM116+7*AM117+6*AM118+3*AM119-2*AM120)/21</f>
        <v>6.7407407407407414</v>
      </c>
      <c r="AO117" s="1">
        <f t="shared" ref="AO117:AO132" si="166">(22*AN114-67*AN115-58*AN116+58*AN118+67*AN119-22*AN120)/252</f>
        <v>3.3454900478710003</v>
      </c>
      <c r="AQ117">
        <v>1972.3760273972603</v>
      </c>
      <c r="AR117">
        <f t="shared" si="97"/>
        <v>-0.16185185185185189</v>
      </c>
      <c r="AS117">
        <f t="shared" si="98"/>
        <v>-0.37902343159485968</v>
      </c>
      <c r="AT117">
        <f t="shared" si="99"/>
        <v>-0.68314789619551508</v>
      </c>
      <c r="AU117">
        <f t="shared" si="100"/>
        <v>-1.0971458805744509</v>
      </c>
      <c r="AV117">
        <f t="shared" si="101"/>
        <v>-1.4681940035273351</v>
      </c>
      <c r="AW117">
        <f t="shared" si="102"/>
        <v>-1.4210046863189696</v>
      </c>
      <c r="AX117">
        <f t="shared" si="162"/>
        <v>-0.2958255479969743</v>
      </c>
      <c r="AY117">
        <f t="shared" si="163"/>
        <v>2.755261375661378</v>
      </c>
      <c r="AZ117">
        <f t="shared" si="164"/>
        <v>3.0414770702947838</v>
      </c>
    </row>
    <row r="118" spans="1:52" x14ac:dyDescent="0.2">
      <c r="A118">
        <v>1972.5</v>
      </c>
      <c r="B118" s="1">
        <v>9.2222222222222214</v>
      </c>
      <c r="C118" s="1">
        <f t="shared" ref="C118:C133" si="167">(-2*B115+3*B116+6*B117+7*B118+6*B119+3*B120-2*B121)/21</f>
        <v>9.4603174603174605</v>
      </c>
      <c r="D118" s="1">
        <f t="shared" ref="D118:D133" si="168">(22*B115-67*B116-58*B117+58*B119+67*B120-22*B121)/252</f>
        <v>-0.3412698412698425</v>
      </c>
      <c r="E118" s="1">
        <f t="shared" ref="E118:E133" si="169">(22*C115-67*C116-58*C117+58*C119+67*C120-22*C121)/252</f>
        <v>-0.26486520534139663</v>
      </c>
      <c r="F118" s="1"/>
      <c r="G118">
        <v>1972.4595890410958</v>
      </c>
      <c r="H118" s="1">
        <v>9.1666666666666661</v>
      </c>
      <c r="I118" s="1">
        <f t="shared" ref="I118:I133" si="170">(-2*H115+3*H116+6*H117+7*H118+6*H119+3*H120-2*H121)/21</f>
        <v>9.3650793650793638</v>
      </c>
      <c r="J118" s="1">
        <f t="shared" ref="J118:J133" si="171">(22*I115-67*I116-58*I117+58*I119+67*I120-22*I121)/252</f>
        <v>-0.2956454186612914</v>
      </c>
      <c r="K118" s="1"/>
      <c r="L118">
        <v>1972.4595890410958</v>
      </c>
      <c r="M118" s="1">
        <v>9</v>
      </c>
      <c r="N118" s="1">
        <f t="shared" ref="N118:N133" si="172">(-2*M115+3*M116+6*M117+7*M118+6*M119+3*M120-2*M121)/21</f>
        <v>9.2116402116402121</v>
      </c>
      <c r="O118" s="1">
        <f t="shared" ref="O118:O133" si="173">(22*N115-67*N116-58*N117+58*N119+67*N120-22*N121)/252</f>
        <v>-0.3742021499958002</v>
      </c>
      <c r="P118" s="1"/>
      <c r="Q118">
        <v>1972.4595890410958</v>
      </c>
      <c r="R118" s="1">
        <v>8.5</v>
      </c>
      <c r="S118" s="1">
        <f t="shared" ref="S118:S133" si="174">(-2*R115+3*R116+6*R117+7*R118+6*R119+3*R120-2*R121)/21</f>
        <v>8.8677248677248688</v>
      </c>
      <c r="T118" s="1">
        <f t="shared" ref="T118:T133" si="175">(22*S115-67*S116-58*S117+58*S119+67*S120-22*S121)/252</f>
        <v>-0.39980683631477276</v>
      </c>
      <c r="V118">
        <v>1972.4595890410958</v>
      </c>
      <c r="W118">
        <v>7.8888888888888902</v>
      </c>
      <c r="X118" s="1">
        <f t="shared" ref="X118:X133" si="176">(-2*W115+3*W116+6*W117+7*W118+6*W119+3*W120-2*W121)/21</f>
        <v>8.21957671957672</v>
      </c>
      <c r="Y118" s="1">
        <f t="shared" ref="Y118:Y133" si="177">(22*X115-67*X116-58*X117+58*X119+67*X120-22*X121)/252</f>
        <v>-0.18470227597211678</v>
      </c>
      <c r="AA118">
        <v>1972.4583333333333</v>
      </c>
      <c r="AB118">
        <v>6.7777777777777795</v>
      </c>
      <c r="AC118" s="1">
        <f t="shared" ref="AC118:AC133" si="178">(-2*AB115+3*AB116+6*AB117+7*AB118+6*AB119+3*AB120-2*AB121)/21</f>
        <v>7.2301587301587293</v>
      </c>
      <c r="AD118" s="1">
        <f t="shared" ref="AD118:AD133" si="179">(22*AB115-67*AB116-58*AB117+58*AB119+67*AB120-22*AB121)/252</f>
        <v>0.74713403880070517</v>
      </c>
      <c r="AE118" s="1">
        <f t="shared" ref="AE118:AE133" si="180">(22*AC115-67*AC116-58*AC117+58*AC119+67*AC120-22*AC121)/252</f>
        <v>0.71559376837154476</v>
      </c>
      <c r="AF118" s="1"/>
      <c r="AG118">
        <v>1972.4583333333333</v>
      </c>
      <c r="AH118">
        <v>7.6666666666666652</v>
      </c>
      <c r="AI118" s="1">
        <f t="shared" si="141"/>
        <v>7.825396825396826</v>
      </c>
      <c r="AJ118" s="1">
        <f t="shared" si="142"/>
        <v>2.0360922146636442</v>
      </c>
      <c r="AM118" s="1">
        <v>11</v>
      </c>
      <c r="AN118" s="1">
        <f t="shared" si="165"/>
        <v>10.33862433862434</v>
      </c>
      <c r="AO118" s="1">
        <f t="shared" si="166"/>
        <v>3.7027063911984541</v>
      </c>
      <c r="AQ118">
        <v>1972.4595890410958</v>
      </c>
      <c r="AR118">
        <f t="shared" si="97"/>
        <v>-0.24155706727135373</v>
      </c>
      <c r="AS118">
        <f t="shared" si="98"/>
        <v>-0.51118568909045148</v>
      </c>
      <c r="AT118">
        <f t="shared" si="99"/>
        <v>-0.85245804988662122</v>
      </c>
      <c r="AU118">
        <f t="shared" si="100"/>
        <v>-1.2170818846056941</v>
      </c>
      <c r="AV118">
        <f t="shared" si="101"/>
        <v>-1.3855303602922646</v>
      </c>
      <c r="AW118">
        <f t="shared" si="102"/>
        <v>-0.73290884353741581</v>
      </c>
      <c r="AX118">
        <f t="shared" si="162"/>
        <v>1.1240072562358276</v>
      </c>
      <c r="AY118">
        <f t="shared" si="163"/>
        <v>4.5008754850088177</v>
      </c>
      <c r="AZ118">
        <f t="shared" si="164"/>
        <v>1.6980810793650771</v>
      </c>
    </row>
    <row r="119" spans="1:52" x14ac:dyDescent="0.2">
      <c r="A119">
        <v>1972.5833333333333</v>
      </c>
      <c r="B119" s="1">
        <v>9.1666666666666661</v>
      </c>
      <c r="C119" s="1">
        <f t="shared" si="167"/>
        <v>9.2380952380952372</v>
      </c>
      <c r="D119" s="1">
        <f t="shared" si="168"/>
        <v>-7.8703703703703748E-2</v>
      </c>
      <c r="E119" s="1">
        <f t="shared" si="169"/>
        <v>-0.19736289577559457</v>
      </c>
      <c r="F119" s="1"/>
      <c r="G119">
        <v>1972.5431506849316</v>
      </c>
      <c r="H119" s="1">
        <v>8.9444444444444446</v>
      </c>
      <c r="I119" s="1">
        <f t="shared" si="170"/>
        <v>9.1455026455026456</v>
      </c>
      <c r="J119" s="1">
        <f t="shared" si="171"/>
        <v>-0.18832409507012712</v>
      </c>
      <c r="K119" s="1"/>
      <c r="L119">
        <v>1972.5431506849316</v>
      </c>
      <c r="M119" s="1">
        <v>8.7222222222222232</v>
      </c>
      <c r="N119" s="1">
        <f t="shared" si="172"/>
        <v>8.9232804232804224</v>
      </c>
      <c r="O119" s="1">
        <f t="shared" si="173"/>
        <v>-0.22160283866632993</v>
      </c>
      <c r="P119" s="1"/>
      <c r="Q119">
        <v>1972.5431506849316</v>
      </c>
      <c r="R119" s="1">
        <v>8.3888888888888893</v>
      </c>
      <c r="S119" s="1">
        <f t="shared" si="174"/>
        <v>8.6190476190476186</v>
      </c>
      <c r="T119" s="1">
        <f t="shared" si="175"/>
        <v>-0.11580372889896784</v>
      </c>
      <c r="V119">
        <v>1972.5431506849316</v>
      </c>
      <c r="W119">
        <v>8.1666666666666679</v>
      </c>
      <c r="X119" s="1">
        <f t="shared" si="176"/>
        <v>8.2671957671957674</v>
      </c>
      <c r="Y119" s="1">
        <f t="shared" si="177"/>
        <v>0.22986478542034153</v>
      </c>
      <c r="AA119">
        <v>1972.5416666666667</v>
      </c>
      <c r="AB119">
        <v>8.2777777777777786</v>
      </c>
      <c r="AC119" s="1">
        <f t="shared" si="178"/>
        <v>8.3174603174603163</v>
      </c>
      <c r="AD119" s="1">
        <f t="shared" si="179"/>
        <v>1.4746472663139321</v>
      </c>
      <c r="AE119" s="1">
        <f t="shared" si="180"/>
        <v>1.2751847652641297</v>
      </c>
      <c r="AF119" s="1"/>
      <c r="AG119">
        <v>1972.5416666666667</v>
      </c>
      <c r="AH119">
        <v>10.111111111111112</v>
      </c>
      <c r="AI119" s="1">
        <f t="shared" si="141"/>
        <v>10.193121693121693</v>
      </c>
      <c r="AJ119" s="1">
        <f t="shared" si="142"/>
        <v>2.2704921474762738</v>
      </c>
      <c r="AM119" s="1">
        <v>13.888888888888889</v>
      </c>
      <c r="AN119" s="1">
        <f t="shared" si="165"/>
        <v>14.037037037037035</v>
      </c>
      <c r="AO119" s="1">
        <f t="shared" si="166"/>
        <v>2.8523767531704034</v>
      </c>
      <c r="AQ119">
        <v>1972.5431506849316</v>
      </c>
      <c r="AR119">
        <f t="shared" si="97"/>
        <v>-0.17999496094734227</v>
      </c>
      <c r="AS119">
        <f t="shared" si="98"/>
        <v>-0.35174653565129815</v>
      </c>
      <c r="AT119">
        <f t="shared" si="99"/>
        <v>-0.55384832451499111</v>
      </c>
      <c r="AU119">
        <f t="shared" si="100"/>
        <v>-0.65946132527084966</v>
      </c>
      <c r="AV119">
        <f t="shared" si="101"/>
        <v>-0.44982464096749825</v>
      </c>
      <c r="AW119">
        <f t="shared" si="102"/>
        <v>0.71314386495338811</v>
      </c>
      <c r="AX119">
        <f t="shared" si="162"/>
        <v>2.7838327034517496</v>
      </c>
      <c r="AY119">
        <f t="shared" si="163"/>
        <v>5.3852003023431578</v>
      </c>
      <c r="AZ119">
        <f t="shared" si="164"/>
        <v>0.77369118367346557</v>
      </c>
    </row>
    <row r="120" spans="1:52" x14ac:dyDescent="0.2">
      <c r="A120">
        <v>1972.6666666666667</v>
      </c>
      <c r="B120" s="1">
        <v>9.1666666666666661</v>
      </c>
      <c r="C120" s="1">
        <f t="shared" si="167"/>
        <v>9.0582010582010568</v>
      </c>
      <c r="D120" s="1">
        <f t="shared" si="168"/>
        <v>-7.826278659611928E-2</v>
      </c>
      <c r="E120" s="1">
        <f t="shared" si="169"/>
        <v>-0.14664693037708879</v>
      </c>
      <c r="F120" s="1"/>
      <c r="G120">
        <v>1972.6267123287671</v>
      </c>
      <c r="H120" s="1">
        <v>9.1666666666666661</v>
      </c>
      <c r="I120" s="1">
        <f t="shared" si="170"/>
        <v>8.9708994708994698</v>
      </c>
      <c r="J120" s="1">
        <f t="shared" si="171"/>
        <v>-0.11803980851599843</v>
      </c>
      <c r="K120" s="1"/>
      <c r="L120">
        <v>1972.6267123287671</v>
      </c>
      <c r="M120" s="1">
        <v>8.9444444444444446</v>
      </c>
      <c r="N120" s="1">
        <f t="shared" si="172"/>
        <v>8.7566137566137581</v>
      </c>
      <c r="O120" s="1">
        <f t="shared" si="173"/>
        <v>-7.6908541194255817E-2</v>
      </c>
      <c r="P120" s="1"/>
      <c r="Q120">
        <v>1972.6267123287671</v>
      </c>
      <c r="R120" s="1">
        <v>8.8333333333333339</v>
      </c>
      <c r="S120" s="1">
        <f t="shared" si="174"/>
        <v>8.587301587301587</v>
      </c>
      <c r="T120" s="1">
        <f t="shared" si="175"/>
        <v>0.11219240782732817</v>
      </c>
      <c r="V120">
        <v>1972.6267123287671</v>
      </c>
      <c r="W120">
        <v>8.6666666666666661</v>
      </c>
      <c r="X120" s="1">
        <f t="shared" si="176"/>
        <v>8.6216931216931219</v>
      </c>
      <c r="Y120" s="1">
        <f t="shared" si="177"/>
        <v>0.52206685143193043</v>
      </c>
      <c r="AA120">
        <v>1972.625</v>
      </c>
      <c r="AB120">
        <v>9.8888888888888875</v>
      </c>
      <c r="AC120" s="1">
        <f t="shared" si="178"/>
        <v>9.6746031746031722</v>
      </c>
      <c r="AD120" s="1">
        <f t="shared" si="179"/>
        <v>1.4574514991181651</v>
      </c>
      <c r="AE120" s="1">
        <f t="shared" si="180"/>
        <v>1.3304778701604099</v>
      </c>
      <c r="AF120" s="1"/>
      <c r="AG120">
        <v>1972.625</v>
      </c>
      <c r="AH120">
        <v>12.5</v>
      </c>
      <c r="AI120" s="1">
        <f t="shared" si="141"/>
        <v>12.256613756613758</v>
      </c>
      <c r="AJ120" s="1">
        <f t="shared" si="142"/>
        <v>1.6097883597883584</v>
      </c>
      <c r="AM120" s="1">
        <v>16.055555555555557</v>
      </c>
      <c r="AN120" s="1">
        <f t="shared" si="165"/>
        <v>15.923280423280424</v>
      </c>
      <c r="AO120" s="1">
        <f t="shared" si="166"/>
        <v>0.88592844545225513</v>
      </c>
      <c r="AQ120">
        <v>1972.6267123287671</v>
      </c>
      <c r="AR120">
        <f t="shared" si="97"/>
        <v>-0.13374200050390497</v>
      </c>
      <c r="AS120">
        <f t="shared" si="98"/>
        <v>-0.2413943058704956</v>
      </c>
      <c r="AT120">
        <f t="shared" si="99"/>
        <v>-0.3115348954396569</v>
      </c>
      <c r="AU120">
        <f t="shared" si="100"/>
        <v>-0.20921541950113359</v>
      </c>
      <c r="AV120">
        <f t="shared" si="101"/>
        <v>0.26690954900478703</v>
      </c>
      <c r="AW120">
        <f t="shared" si="102"/>
        <v>1.4803053665910808</v>
      </c>
      <c r="AX120">
        <f t="shared" si="162"/>
        <v>2.9484323507180639</v>
      </c>
      <c r="AY120">
        <f t="shared" si="163"/>
        <v>3.7563990929705207</v>
      </c>
      <c r="AZ120">
        <f t="shared" si="164"/>
        <v>0.13930694784580311</v>
      </c>
    </row>
    <row r="121" spans="1:52" x14ac:dyDescent="0.2">
      <c r="A121">
        <v>1972.75</v>
      </c>
      <c r="B121" s="1">
        <v>9.1111111111111107</v>
      </c>
      <c r="C121" s="1">
        <f t="shared" si="167"/>
        <v>8.9841269841269842</v>
      </c>
      <c r="D121" s="1">
        <f t="shared" si="168"/>
        <v>-0.18298059964726598</v>
      </c>
      <c r="E121" s="1">
        <f t="shared" si="169"/>
        <v>-0.15120307382212056</v>
      </c>
      <c r="F121" s="1"/>
      <c r="G121">
        <v>1972.7102739726026</v>
      </c>
      <c r="H121" s="1">
        <v>9.0555555555555536</v>
      </c>
      <c r="I121" s="1">
        <f t="shared" si="170"/>
        <v>8.9338624338624335</v>
      </c>
      <c r="J121" s="1">
        <f t="shared" si="171"/>
        <v>-0.1148169144200889</v>
      </c>
      <c r="K121" s="1"/>
      <c r="L121">
        <v>1972.7102739726026</v>
      </c>
      <c r="M121" s="1">
        <v>8.8888888888888893</v>
      </c>
      <c r="N121" s="1">
        <f t="shared" si="172"/>
        <v>8.7936507936507944</v>
      </c>
      <c r="O121" s="1">
        <f t="shared" si="173"/>
        <v>-1.3563450071387255E-2</v>
      </c>
      <c r="P121" s="1"/>
      <c r="Q121">
        <v>1972.7102739726026</v>
      </c>
      <c r="R121" s="1">
        <v>9</v>
      </c>
      <c r="S121" s="1">
        <f t="shared" si="174"/>
        <v>8.8809523809523796</v>
      </c>
      <c r="T121" s="1">
        <f t="shared" si="175"/>
        <v>0.176429831191736</v>
      </c>
      <c r="V121">
        <v>1972.7102739726026</v>
      </c>
      <c r="W121">
        <v>9.4444444444444446</v>
      </c>
      <c r="X121" s="1">
        <f t="shared" si="176"/>
        <v>9.3095238095238102</v>
      </c>
      <c r="Y121" s="1">
        <f t="shared" si="177"/>
        <v>0.55190224237843211</v>
      </c>
      <c r="AA121">
        <v>1972.7083333333333</v>
      </c>
      <c r="AB121">
        <v>11.055555555555555</v>
      </c>
      <c r="AC121" s="1">
        <f t="shared" si="178"/>
        <v>10.93121693121693</v>
      </c>
      <c r="AD121" s="1">
        <f t="shared" si="179"/>
        <v>0.83090828924162319</v>
      </c>
      <c r="AE121" s="1">
        <f t="shared" si="180"/>
        <v>0.82897665238935025</v>
      </c>
      <c r="AF121" s="1"/>
      <c r="AG121">
        <v>1972.7083333333333</v>
      </c>
      <c r="AH121">
        <v>13.666666666666666</v>
      </c>
      <c r="AI121" s="1">
        <f t="shared" si="141"/>
        <v>13.304232804232802</v>
      </c>
      <c r="AJ121" s="1">
        <f t="shared" si="142"/>
        <v>0.28384563702023941</v>
      </c>
      <c r="AM121" s="1">
        <v>16.277777777777779</v>
      </c>
      <c r="AN121" s="1">
        <f t="shared" si="165"/>
        <v>15.640211640211641</v>
      </c>
      <c r="AO121" s="1">
        <f t="shared" si="166"/>
        <v>-1.4392269253380352</v>
      </c>
      <c r="AQ121">
        <v>1972.7102739726026</v>
      </c>
      <c r="AR121">
        <f t="shared" si="97"/>
        <v>-0.13789720332577396</v>
      </c>
      <c r="AS121">
        <f t="shared" si="98"/>
        <v>-0.24261022927689502</v>
      </c>
      <c r="AT121">
        <f t="shared" si="99"/>
        <v>-0.2549800957420002</v>
      </c>
      <c r="AU121">
        <f t="shared" si="100"/>
        <v>-9.4076089695136977E-2</v>
      </c>
      <c r="AV121">
        <f t="shared" si="101"/>
        <v>0.40925875535399314</v>
      </c>
      <c r="AW121">
        <f t="shared" si="102"/>
        <v>1.1652854623330804</v>
      </c>
      <c r="AX121">
        <f t="shared" si="162"/>
        <v>1.4241526832955389</v>
      </c>
      <c r="AY121">
        <f t="shared" si="163"/>
        <v>0.11157772738725062</v>
      </c>
      <c r="AZ121">
        <f t="shared" si="164"/>
        <v>-0.49827273469387701</v>
      </c>
    </row>
    <row r="122" spans="1:52" x14ac:dyDescent="0.2">
      <c r="A122">
        <v>1972.8333333333333</v>
      </c>
      <c r="B122" s="1">
        <v>8.6111111111111107</v>
      </c>
      <c r="C122" s="1">
        <f t="shared" si="167"/>
        <v>8.7698412698412707</v>
      </c>
      <c r="D122" s="1">
        <f t="shared" si="168"/>
        <v>-0.24250440917107563</v>
      </c>
      <c r="E122" s="1">
        <f t="shared" si="169"/>
        <v>-0.16910220878474755</v>
      </c>
      <c r="F122" s="1"/>
      <c r="G122">
        <v>1972.7938356164384</v>
      </c>
      <c r="H122" s="1">
        <v>8.6111111111111107</v>
      </c>
      <c r="I122" s="1">
        <f t="shared" si="170"/>
        <v>8.7724867724867721</v>
      </c>
      <c r="J122" s="1">
        <f t="shared" si="171"/>
        <v>-0.12726757369614516</v>
      </c>
      <c r="K122" s="1"/>
      <c r="L122">
        <v>1972.7938356164384</v>
      </c>
      <c r="M122" s="1">
        <v>8.6111111111111107</v>
      </c>
      <c r="N122" s="1">
        <f t="shared" si="172"/>
        <v>8.7566137566137545</v>
      </c>
      <c r="O122" s="1">
        <f t="shared" si="173"/>
        <v>6.2778197698825861E-3</v>
      </c>
      <c r="P122" s="1"/>
      <c r="Q122">
        <v>1972.7938356164384</v>
      </c>
      <c r="R122" s="1">
        <v>8.7777777777777768</v>
      </c>
      <c r="S122" s="1">
        <f t="shared" si="174"/>
        <v>8.9708994708994716</v>
      </c>
      <c r="T122" s="1">
        <f t="shared" si="175"/>
        <v>0.13918283362727751</v>
      </c>
      <c r="V122">
        <v>1972.7938356164384</v>
      </c>
      <c r="W122">
        <v>9.6111111111111089</v>
      </c>
      <c r="X122" s="1">
        <f t="shared" si="176"/>
        <v>9.7169312169312168</v>
      </c>
      <c r="Y122" s="1">
        <f t="shared" si="177"/>
        <v>0.32905013857394771</v>
      </c>
      <c r="AA122">
        <v>1972.7916666666667</v>
      </c>
      <c r="AB122">
        <v>11.277777777777777</v>
      </c>
      <c r="AC122" s="1">
        <f t="shared" si="178"/>
        <v>11.304232804232802</v>
      </c>
      <c r="AD122" s="1">
        <f t="shared" si="179"/>
        <v>-2.4691358024691159E-2</v>
      </c>
      <c r="AE122" s="1">
        <f t="shared" si="180"/>
        <v>4.212857982699212E-2</v>
      </c>
      <c r="AF122" s="1"/>
      <c r="AG122">
        <v>1972.7916666666667</v>
      </c>
      <c r="AH122">
        <v>12.888888888888891</v>
      </c>
      <c r="AI122" s="1">
        <f t="shared" si="141"/>
        <v>12.814814814814813</v>
      </c>
      <c r="AJ122" s="1">
        <f t="shared" si="142"/>
        <v>-1.0944927353657508</v>
      </c>
      <c r="AM122" s="1">
        <v>13.333333333333334</v>
      </c>
      <c r="AN122" s="1">
        <f t="shared" si="165"/>
        <v>13.206349206349206</v>
      </c>
      <c r="AO122" s="1">
        <f t="shared" si="166"/>
        <v>-3.1252309565801641</v>
      </c>
      <c r="AQ122">
        <v>1972.7938356164384</v>
      </c>
      <c r="AR122">
        <f t="shared" si="97"/>
        <v>-0.15422121441168979</v>
      </c>
      <c r="AS122">
        <f t="shared" si="98"/>
        <v>-0.27028924162257423</v>
      </c>
      <c r="AT122">
        <f t="shared" si="99"/>
        <v>-0.2645638699924413</v>
      </c>
      <c r="AU122">
        <f t="shared" si="100"/>
        <v>-0.1376291257243642</v>
      </c>
      <c r="AV122">
        <f t="shared" si="101"/>
        <v>0.16246460065507615</v>
      </c>
      <c r="AW122">
        <f t="shared" si="102"/>
        <v>0.20088586545729295</v>
      </c>
      <c r="AX122">
        <f t="shared" si="162"/>
        <v>-0.79729150919627167</v>
      </c>
      <c r="AY122">
        <f t="shared" si="163"/>
        <v>-3.6475021415973821</v>
      </c>
      <c r="AZ122">
        <f t="shared" si="164"/>
        <v>-1.2085928616780022</v>
      </c>
    </row>
    <row r="123" spans="1:52" x14ac:dyDescent="0.2">
      <c r="A123">
        <v>1972.9166666666667</v>
      </c>
      <c r="B123" s="1">
        <v>8.7222222222222232</v>
      </c>
      <c r="C123" s="1">
        <f t="shared" si="167"/>
        <v>8.6375661375661377</v>
      </c>
      <c r="D123" s="1">
        <f t="shared" si="168"/>
        <v>-7.0105820105819949E-2</v>
      </c>
      <c r="E123" s="1">
        <f t="shared" si="169"/>
        <v>-7.5743260267069595E-2</v>
      </c>
      <c r="F123" s="1"/>
      <c r="G123">
        <v>1972.8773972602739</v>
      </c>
      <c r="H123" s="1">
        <v>8.7222222222222232</v>
      </c>
      <c r="I123" s="1">
        <f t="shared" si="170"/>
        <v>8.6560846560846549</v>
      </c>
      <c r="J123" s="1">
        <f t="shared" si="171"/>
        <v>-4.2789955488368649E-2</v>
      </c>
      <c r="K123" s="1"/>
      <c r="L123">
        <v>1972.8773972602739</v>
      </c>
      <c r="M123" s="1">
        <v>8.8333333333333339</v>
      </c>
      <c r="N123" s="1">
        <f t="shared" si="172"/>
        <v>8.7645502645502642</v>
      </c>
      <c r="O123" s="1">
        <f t="shared" si="173"/>
        <v>7.3181741832535008E-2</v>
      </c>
      <c r="P123" s="1"/>
      <c r="Q123">
        <v>1972.8773972602739</v>
      </c>
      <c r="R123" s="1">
        <v>9.2222222222222214</v>
      </c>
      <c r="S123" s="1">
        <f t="shared" si="174"/>
        <v>9.0634920634920633</v>
      </c>
      <c r="T123" s="1">
        <f t="shared" si="175"/>
        <v>0.11685353153607247</v>
      </c>
      <c r="V123">
        <v>1972.8773972602739</v>
      </c>
      <c r="W123">
        <v>10.111111111111112</v>
      </c>
      <c r="X123" s="1">
        <f t="shared" si="176"/>
        <v>9.9074074074074066</v>
      </c>
      <c r="Y123" s="1">
        <f t="shared" si="177"/>
        <v>4.3955236415553843E-2</v>
      </c>
      <c r="AA123">
        <v>1972.875</v>
      </c>
      <c r="AB123">
        <v>11.222222222222223</v>
      </c>
      <c r="AC123" s="1">
        <f t="shared" si="178"/>
        <v>10.955026455026452</v>
      </c>
      <c r="AD123" s="1">
        <f t="shared" si="179"/>
        <v>-0.69642857142857195</v>
      </c>
      <c r="AE123" s="1">
        <f t="shared" si="180"/>
        <v>-0.63287351977828077</v>
      </c>
      <c r="AF123" s="1"/>
      <c r="AG123">
        <v>1972.875</v>
      </c>
      <c r="AH123">
        <v>11.277777777777777</v>
      </c>
      <c r="AI123" s="1">
        <f t="shared" si="141"/>
        <v>11.166666666666668</v>
      </c>
      <c r="AJ123" s="1">
        <f t="shared" si="142"/>
        <v>-1.9296002351557895</v>
      </c>
      <c r="AM123" s="1">
        <v>9.6111111111111089</v>
      </c>
      <c r="AN123" s="1">
        <f t="shared" si="165"/>
        <v>9.5529100529100539</v>
      </c>
      <c r="AO123" s="1">
        <f t="shared" si="166"/>
        <v>-3.6679054337784498</v>
      </c>
      <c r="AQ123">
        <v>1972.8773972602739</v>
      </c>
      <c r="AR123">
        <f t="shared" si="97"/>
        <v>-6.9077853363567462E-2</v>
      </c>
      <c r="AS123">
        <f t="shared" si="98"/>
        <v>-0.10810229276895966</v>
      </c>
      <c r="AT123">
        <f t="shared" si="99"/>
        <v>-4.1360544217687749E-2</v>
      </c>
      <c r="AU123">
        <f t="shared" si="100"/>
        <v>6.5209876543210352E-2</v>
      </c>
      <c r="AV123">
        <f t="shared" si="101"/>
        <v>0.10529705215419546</v>
      </c>
      <c r="AW123">
        <f t="shared" si="102"/>
        <v>-0.47188359788359663</v>
      </c>
      <c r="AX123">
        <f t="shared" si="162"/>
        <v>-2.2316790123456767</v>
      </c>
      <c r="AY123">
        <f t="shared" si="163"/>
        <v>-5.5768087679516229</v>
      </c>
      <c r="AZ123">
        <f t="shared" si="164"/>
        <v>-1.4926856870748282</v>
      </c>
    </row>
    <row r="124" spans="1:52" x14ac:dyDescent="0.2">
      <c r="A124">
        <v>1973</v>
      </c>
      <c r="B124" s="1">
        <v>8.5</v>
      </c>
      <c r="C124" s="1">
        <f t="shared" si="167"/>
        <v>8.6031746031746046</v>
      </c>
      <c r="D124" s="1">
        <f t="shared" si="168"/>
        <v>0.102954144620811</v>
      </c>
      <c r="E124" s="1">
        <f t="shared" si="169"/>
        <v>0.13347190728143007</v>
      </c>
      <c r="F124" s="1"/>
      <c r="G124">
        <v>1972.9609589041097</v>
      </c>
      <c r="H124" s="1">
        <v>8.5555555555555554</v>
      </c>
      <c r="I124" s="1">
        <f t="shared" si="170"/>
        <v>8.6666666666666661</v>
      </c>
      <c r="J124" s="1">
        <f t="shared" si="171"/>
        <v>0.15265180146132507</v>
      </c>
      <c r="K124" s="1"/>
      <c r="L124">
        <v>1972.9609589041097</v>
      </c>
      <c r="M124" s="1">
        <v>8.7777777777777768</v>
      </c>
      <c r="N124" s="1">
        <f t="shared" si="172"/>
        <v>8.8835978835978828</v>
      </c>
      <c r="O124" s="1">
        <f t="shared" si="173"/>
        <v>0.20440707147056394</v>
      </c>
      <c r="P124" s="1"/>
      <c r="Q124">
        <v>1972.9609589041097</v>
      </c>
      <c r="R124" s="1">
        <v>9</v>
      </c>
      <c r="S124" s="1">
        <f t="shared" si="174"/>
        <v>9.2116402116402121</v>
      </c>
      <c r="T124" s="1">
        <f t="shared" si="175"/>
        <v>0.1675799949609478</v>
      </c>
      <c r="V124">
        <v>1972.9609589041097</v>
      </c>
      <c r="W124">
        <v>9.6666666666666661</v>
      </c>
      <c r="X124" s="1">
        <f t="shared" si="176"/>
        <v>9.78042328042328</v>
      </c>
      <c r="Y124" s="1">
        <f t="shared" si="177"/>
        <v>-0.16476652389350804</v>
      </c>
      <c r="AA124">
        <v>1972.9583333333333</v>
      </c>
      <c r="AB124">
        <v>9.8888888888888875</v>
      </c>
      <c r="AC124" s="1">
        <f t="shared" si="178"/>
        <v>10.063492063492063</v>
      </c>
      <c r="AD124" s="1">
        <f t="shared" si="179"/>
        <v>-1.0776014109347447</v>
      </c>
      <c r="AE124" s="1">
        <f t="shared" si="180"/>
        <v>-0.96654278995548848</v>
      </c>
      <c r="AF124" s="1"/>
      <c r="AG124">
        <v>1972.9583333333333</v>
      </c>
      <c r="AH124">
        <v>8.7222222222222232</v>
      </c>
      <c r="AI124" s="1">
        <f t="shared" si="141"/>
        <v>9.0105820105820111</v>
      </c>
      <c r="AJ124" s="1">
        <f t="shared" si="142"/>
        <v>-2.0550726463424884</v>
      </c>
      <c r="AM124" s="1">
        <v>5.1666666666666652</v>
      </c>
      <c r="AN124" s="1">
        <f t="shared" si="165"/>
        <v>6.0052910052910047</v>
      </c>
      <c r="AO124" s="1">
        <f t="shared" si="166"/>
        <v>-3.1199609473418999</v>
      </c>
      <c r="AQ124">
        <v>1972.9609589041097</v>
      </c>
      <c r="AR124">
        <f t="shared" si="97"/>
        <v>0.12172637944066424</v>
      </c>
      <c r="AS124">
        <f t="shared" si="98"/>
        <v>0.26094482237339273</v>
      </c>
      <c r="AT124">
        <f t="shared" si="99"/>
        <v>0.44736407155454699</v>
      </c>
      <c r="AU124">
        <f t="shared" si="100"/>
        <v>0.6001970269589314</v>
      </c>
      <c r="AV124">
        <f t="shared" si="101"/>
        <v>0.44992995716805201</v>
      </c>
      <c r="AW124">
        <f t="shared" si="102"/>
        <v>-0.43155706727135346</v>
      </c>
      <c r="AX124">
        <f t="shared" si="162"/>
        <v>-2.3057833207357028</v>
      </c>
      <c r="AY124">
        <f t="shared" si="163"/>
        <v>-5.151187704711516</v>
      </c>
      <c r="AZ124">
        <f t="shared" si="164"/>
        <v>-0.80692269387755211</v>
      </c>
    </row>
    <row r="125" spans="1:52" x14ac:dyDescent="0.2">
      <c r="A125">
        <v>1973.0833333333333</v>
      </c>
      <c r="B125" s="1">
        <v>8.8888888888888893</v>
      </c>
      <c r="C125" s="1">
        <f t="shared" si="167"/>
        <v>8.8756613756613767</v>
      </c>
      <c r="D125" s="1">
        <f t="shared" si="168"/>
        <v>0.28328924162257529</v>
      </c>
      <c r="E125" s="1">
        <f t="shared" si="169"/>
        <v>0.26414084152179385</v>
      </c>
      <c r="F125" s="1"/>
      <c r="G125">
        <v>1973.0417808219179</v>
      </c>
      <c r="H125" s="1">
        <v>9</v>
      </c>
      <c r="I125" s="1">
        <f t="shared" si="170"/>
        <v>8.9444444444444429</v>
      </c>
      <c r="J125" s="1">
        <f t="shared" si="171"/>
        <v>0.2638993869152601</v>
      </c>
      <c r="K125" s="1"/>
      <c r="L125">
        <v>1973.0417808219179</v>
      </c>
      <c r="M125" s="1">
        <v>9.2222222222222214</v>
      </c>
      <c r="N125" s="1">
        <f t="shared" si="172"/>
        <v>9.1613756613756596</v>
      </c>
      <c r="O125" s="1">
        <f t="shared" si="173"/>
        <v>0.24140211640211645</v>
      </c>
      <c r="P125" s="1"/>
      <c r="Q125">
        <v>1973.0417808219179</v>
      </c>
      <c r="R125" s="1">
        <v>9.5555555555555571</v>
      </c>
      <c r="S125" s="1">
        <f t="shared" si="174"/>
        <v>9.4074074074074101</v>
      </c>
      <c r="T125" s="1">
        <f t="shared" si="175"/>
        <v>0.15419501133786873</v>
      </c>
      <c r="V125">
        <v>1973.0417808219179</v>
      </c>
      <c r="W125">
        <v>9.6111111111111089</v>
      </c>
      <c r="X125" s="1">
        <f t="shared" si="176"/>
        <v>9.603174603174601</v>
      </c>
      <c r="Y125" s="1">
        <f t="shared" si="177"/>
        <v>-0.3111405055849501</v>
      </c>
      <c r="AA125">
        <v>1973.0416666666667</v>
      </c>
      <c r="AB125">
        <v>9</v>
      </c>
      <c r="AC125" s="1">
        <f t="shared" si="178"/>
        <v>9.0820105820105823</v>
      </c>
      <c r="AD125" s="1">
        <f t="shared" si="179"/>
        <v>-1.0302028218694885</v>
      </c>
      <c r="AE125" s="1">
        <f t="shared" si="180"/>
        <v>-1.0675023095658018</v>
      </c>
      <c r="AF125" s="1"/>
      <c r="AG125">
        <v>1973.0416666666667</v>
      </c>
      <c r="AH125">
        <v>7.1111111111111098</v>
      </c>
      <c r="AI125" s="1">
        <f t="shared" si="141"/>
        <v>7.2089947089947071</v>
      </c>
      <c r="AJ125" s="1">
        <f t="shared" si="142"/>
        <v>-1.7042391030486275</v>
      </c>
      <c r="AM125" s="1">
        <v>3.6111111111111112</v>
      </c>
      <c r="AN125" s="1">
        <f t="shared" si="165"/>
        <v>3.5820105820105823</v>
      </c>
      <c r="AO125" s="1">
        <f t="shared" si="166"/>
        <v>-1.9809775762156709</v>
      </c>
      <c r="AQ125">
        <v>1973.0417808219179</v>
      </c>
      <c r="AR125">
        <f t="shared" si="97"/>
        <v>0.240896447467876</v>
      </c>
      <c r="AS125">
        <f t="shared" si="98"/>
        <v>0.48157268833459327</v>
      </c>
      <c r="AT125">
        <f t="shared" si="99"/>
        <v>0.70173141849332354</v>
      </c>
      <c r="AU125">
        <f t="shared" si="100"/>
        <v>0.84235726883345985</v>
      </c>
      <c r="AV125">
        <f t="shared" si="101"/>
        <v>0.55859712773998538</v>
      </c>
      <c r="AW125">
        <f t="shared" si="102"/>
        <v>-0.41496497858402598</v>
      </c>
      <c r="AX125">
        <f t="shared" si="162"/>
        <v>-1.9692310405643743</v>
      </c>
      <c r="AY125">
        <f t="shared" si="163"/>
        <v>-3.7758825900730657</v>
      </c>
      <c r="AZ125">
        <f t="shared" si="164"/>
        <v>0.45865033106575914</v>
      </c>
    </row>
    <row r="126" spans="1:52" x14ac:dyDescent="0.2">
      <c r="A126">
        <v>1973.1666666666667</v>
      </c>
      <c r="B126" s="1">
        <v>9</v>
      </c>
      <c r="C126" s="1">
        <f t="shared" si="167"/>
        <v>9.1560846560846549</v>
      </c>
      <c r="D126" s="1">
        <f t="shared" si="168"/>
        <v>0.3600088183421517</v>
      </c>
      <c r="E126" s="1">
        <f t="shared" si="169"/>
        <v>0.19440245233895975</v>
      </c>
      <c r="F126" s="1"/>
      <c r="G126">
        <v>1973.1253424657534</v>
      </c>
      <c r="H126" s="1">
        <v>9.0555555555555536</v>
      </c>
      <c r="I126" s="1">
        <f t="shared" si="170"/>
        <v>9.2142857142857135</v>
      </c>
      <c r="J126" s="1">
        <f t="shared" si="171"/>
        <v>0.1864449483497097</v>
      </c>
      <c r="K126" s="1"/>
      <c r="L126">
        <v>1973.1253424657534</v>
      </c>
      <c r="M126" s="1">
        <v>9.2777777777777786</v>
      </c>
      <c r="N126" s="1">
        <f t="shared" si="172"/>
        <v>9.3730158730158735</v>
      </c>
      <c r="O126" s="1">
        <f t="shared" si="173"/>
        <v>0.11663307298228029</v>
      </c>
      <c r="P126" s="1"/>
      <c r="Q126">
        <v>1973.1253424657534</v>
      </c>
      <c r="R126" s="1">
        <v>9.4444444444444446</v>
      </c>
      <c r="S126" s="1">
        <f t="shared" si="174"/>
        <v>9.4867724867724874</v>
      </c>
      <c r="T126" s="1">
        <f t="shared" si="175"/>
        <v>-6.2988158226318092E-4</v>
      </c>
      <c r="V126">
        <v>1973.1253424657534</v>
      </c>
      <c r="W126">
        <v>9.1111111111111107</v>
      </c>
      <c r="X126" s="1">
        <f t="shared" si="176"/>
        <v>9.1798941798941787</v>
      </c>
      <c r="Y126" s="1">
        <f t="shared" si="177"/>
        <v>-0.42268203577727409</v>
      </c>
      <c r="AA126">
        <v>1973.125</v>
      </c>
      <c r="AB126">
        <v>7.9444444444444429</v>
      </c>
      <c r="AC126" s="1">
        <f t="shared" si="178"/>
        <v>8.0211640211640187</v>
      </c>
      <c r="AD126" s="1">
        <f t="shared" si="179"/>
        <v>-0.8555996472663141</v>
      </c>
      <c r="AE126" s="1">
        <f t="shared" si="180"/>
        <v>-1.0509679180314111</v>
      </c>
      <c r="AF126" s="1"/>
      <c r="AG126">
        <v>1973.125</v>
      </c>
      <c r="AH126">
        <v>5.7222222222222205</v>
      </c>
      <c r="AI126" s="1">
        <f t="shared" si="141"/>
        <v>5.7671957671957674</v>
      </c>
      <c r="AJ126" s="1">
        <f t="shared" si="142"/>
        <v>-1.1687977660199882</v>
      </c>
      <c r="AM126" s="1">
        <v>2.6111111111111125</v>
      </c>
      <c r="AN126" s="1">
        <f t="shared" si="165"/>
        <v>2.2301587301587307</v>
      </c>
      <c r="AO126" s="1">
        <f t="shared" si="166"/>
        <v>-0.71757159653985025</v>
      </c>
      <c r="AQ126">
        <v>1973.1253424657534</v>
      </c>
      <c r="AR126">
        <f t="shared" si="97"/>
        <v>0.17729503653313131</v>
      </c>
      <c r="AS126">
        <f t="shared" si="98"/>
        <v>0.34733282942806659</v>
      </c>
      <c r="AT126">
        <f t="shared" si="99"/>
        <v>0.45370219198790618</v>
      </c>
      <c r="AU126">
        <f t="shared" si="100"/>
        <v>0.45312773998488221</v>
      </c>
      <c r="AV126">
        <f t="shared" si="101"/>
        <v>6.7641723356008154E-2</v>
      </c>
      <c r="AW126">
        <f t="shared" si="102"/>
        <v>-0.89084101788863879</v>
      </c>
      <c r="AX126">
        <f t="shared" si="162"/>
        <v>-1.9567845804988682</v>
      </c>
      <c r="AY126">
        <f t="shared" si="163"/>
        <v>-2.6112098765432119</v>
      </c>
      <c r="AZ126">
        <f t="shared" si="164"/>
        <v>1.3714410068027183</v>
      </c>
    </row>
    <row r="127" spans="1:52" x14ac:dyDescent="0.2">
      <c r="A127">
        <v>1973.25</v>
      </c>
      <c r="B127" s="1">
        <v>9.5555555555555571</v>
      </c>
      <c r="C127" s="1">
        <f t="shared" si="167"/>
        <v>9.2592592592592595</v>
      </c>
      <c r="D127" s="1">
        <f t="shared" si="168"/>
        <v>-4.2328042328042853E-2</v>
      </c>
      <c r="E127" s="1">
        <f t="shared" si="169"/>
        <v>5.8054085831871459E-3</v>
      </c>
      <c r="F127" s="1"/>
      <c r="G127">
        <v>1973.208904109589</v>
      </c>
      <c r="H127" s="1">
        <v>9.5555555555555571</v>
      </c>
      <c r="I127" s="1">
        <f t="shared" si="170"/>
        <v>9.2910052910052912</v>
      </c>
      <c r="J127" s="1">
        <f t="shared" si="171"/>
        <v>-2.3295120517342331E-2</v>
      </c>
      <c r="K127" s="1"/>
      <c r="L127">
        <v>1973.208904109589</v>
      </c>
      <c r="M127" s="1">
        <v>9.5555555555555571</v>
      </c>
      <c r="N127" s="1">
        <f t="shared" si="172"/>
        <v>9.3756613756613749</v>
      </c>
      <c r="O127" s="1">
        <f t="shared" si="173"/>
        <v>-9.7432182749643728E-2</v>
      </c>
      <c r="P127" s="1"/>
      <c r="Q127">
        <v>1973.208904109589</v>
      </c>
      <c r="R127" s="1">
        <v>9.4444444444444446</v>
      </c>
      <c r="S127" s="1">
        <f t="shared" si="174"/>
        <v>9.4391534391534382</v>
      </c>
      <c r="T127" s="1">
        <f t="shared" si="175"/>
        <v>-0.17040396405475916</v>
      </c>
      <c r="V127">
        <v>1973.208904109589</v>
      </c>
      <c r="W127">
        <v>8.9444444444444446</v>
      </c>
      <c r="X127" s="1">
        <f t="shared" si="176"/>
        <v>8.7592592592592577</v>
      </c>
      <c r="Y127" s="1">
        <f t="shared" si="177"/>
        <v>-0.51616696061140466</v>
      </c>
      <c r="AA127">
        <v>1973.2083333333333</v>
      </c>
      <c r="AB127">
        <v>7.3888888888888875</v>
      </c>
      <c r="AC127" s="1">
        <f t="shared" si="178"/>
        <v>7.0661375661375647</v>
      </c>
      <c r="AD127" s="1">
        <f t="shared" si="179"/>
        <v>-0.95414462081128781</v>
      </c>
      <c r="AE127" s="1">
        <f t="shared" si="180"/>
        <v>-0.85500125976316432</v>
      </c>
      <c r="AF127" s="1"/>
      <c r="AG127">
        <v>1973.2083333333333</v>
      </c>
      <c r="AH127">
        <v>5.3333333333333339</v>
      </c>
      <c r="AI127" s="1">
        <f t="shared" si="141"/>
        <v>4.947089947089947</v>
      </c>
      <c r="AJ127" s="1">
        <f t="shared" si="142"/>
        <v>-0.43917443520618055</v>
      </c>
      <c r="AM127" s="1">
        <v>2.3333333333333348</v>
      </c>
      <c r="AN127" s="1">
        <f t="shared" si="165"/>
        <v>2.2089947089947097</v>
      </c>
      <c r="AO127" s="1">
        <f t="shared" si="166"/>
        <v>0.75620433358528583</v>
      </c>
      <c r="AQ127">
        <v>1973.208904109589</v>
      </c>
      <c r="AR127">
        <f t="shared" si="97"/>
        <v>5.2945326278666773E-3</v>
      </c>
      <c r="AS127">
        <f t="shared" si="98"/>
        <v>-1.5950617283949531E-2</v>
      </c>
      <c r="AT127">
        <f t="shared" si="99"/>
        <v>-0.10480876795162462</v>
      </c>
      <c r="AU127">
        <f t="shared" si="100"/>
        <v>-0.26021718316956499</v>
      </c>
      <c r="AV127">
        <f t="shared" si="101"/>
        <v>-0.73096145124716616</v>
      </c>
      <c r="AW127">
        <f t="shared" si="102"/>
        <v>-1.510722600151172</v>
      </c>
      <c r="AX127">
        <f t="shared" si="162"/>
        <v>-1.9112496850592084</v>
      </c>
      <c r="AY127">
        <f t="shared" si="163"/>
        <v>-1.2215913328294277</v>
      </c>
      <c r="AZ127">
        <f t="shared" si="164"/>
        <v>1.3295227845804989</v>
      </c>
    </row>
    <row r="128" spans="1:52" x14ac:dyDescent="0.2">
      <c r="A128">
        <v>1973.3333333333333</v>
      </c>
      <c r="B128" s="1">
        <v>9.2222222222222214</v>
      </c>
      <c r="C128" s="1">
        <f t="shared" si="167"/>
        <v>9.0952380952380949</v>
      </c>
      <c r="D128" s="1">
        <f t="shared" si="168"/>
        <v>-0.31922398589065304</v>
      </c>
      <c r="E128" s="1">
        <f t="shared" si="169"/>
        <v>-0.18464978584026179</v>
      </c>
      <c r="F128" s="1"/>
      <c r="G128">
        <v>1973.2924657534247</v>
      </c>
      <c r="H128" s="1">
        <v>9.2222222222222214</v>
      </c>
      <c r="I128" s="1">
        <f t="shared" si="170"/>
        <v>9.1269841269841248</v>
      </c>
      <c r="J128" s="1">
        <f t="shared" si="171"/>
        <v>-0.24271436969849611</v>
      </c>
      <c r="K128" s="1"/>
      <c r="L128">
        <v>1973.2924657534247</v>
      </c>
      <c r="M128" s="1">
        <v>9.2222222222222214</v>
      </c>
      <c r="N128" s="1">
        <f t="shared" si="172"/>
        <v>9.1428571428571423</v>
      </c>
      <c r="O128" s="1">
        <f t="shared" si="173"/>
        <v>-0.31271520954060705</v>
      </c>
      <c r="P128" s="1"/>
      <c r="Q128">
        <v>1973.2924657534247</v>
      </c>
      <c r="R128" s="1">
        <v>9.2222222222222214</v>
      </c>
      <c r="S128" s="1">
        <f t="shared" si="174"/>
        <v>9.0740740740740744</v>
      </c>
      <c r="T128" s="1">
        <f t="shared" si="175"/>
        <v>-0.36914210128495883</v>
      </c>
      <c r="V128">
        <v>1973.2924657534247</v>
      </c>
      <c r="W128">
        <v>8.1111111111111107</v>
      </c>
      <c r="X128" s="1">
        <f t="shared" si="176"/>
        <v>8.2010582010582009</v>
      </c>
      <c r="Y128" s="1">
        <f t="shared" si="177"/>
        <v>-0.52072310405643718</v>
      </c>
      <c r="AA128">
        <v>1973.2916666666667</v>
      </c>
      <c r="AB128">
        <v>6.2777777777777759</v>
      </c>
      <c r="AC128" s="1">
        <f t="shared" si="178"/>
        <v>6.3042328042328029</v>
      </c>
      <c r="AD128" s="1">
        <f t="shared" si="179"/>
        <v>-0.64770723104056449</v>
      </c>
      <c r="AE128" s="1">
        <f t="shared" si="180"/>
        <v>-0.43459729570840622</v>
      </c>
      <c r="AF128" s="1"/>
      <c r="AG128">
        <v>1973.2916666666667</v>
      </c>
      <c r="AH128">
        <v>4.5555555555555571</v>
      </c>
      <c r="AI128" s="1">
        <f t="shared" si="141"/>
        <v>4.8439153439153433</v>
      </c>
      <c r="AJ128" s="1">
        <f t="shared" si="142"/>
        <v>0.48031620055429586</v>
      </c>
      <c r="AM128" s="1">
        <v>2.9444444444444429</v>
      </c>
      <c r="AN128" s="1">
        <f t="shared" si="165"/>
        <v>3.5793650793650791</v>
      </c>
      <c r="AO128" s="1">
        <f t="shared" si="166"/>
        <v>2.3537939867304933</v>
      </c>
      <c r="AQ128">
        <v>1973.2924657534247</v>
      </c>
      <c r="AR128">
        <f t="shared" si="97"/>
        <v>-0.16840060468631876</v>
      </c>
      <c r="AS128">
        <f t="shared" si="98"/>
        <v>-0.38975610985134723</v>
      </c>
      <c r="AT128">
        <f t="shared" si="99"/>
        <v>-0.67495238095238075</v>
      </c>
      <c r="AU128">
        <f t="shared" si="100"/>
        <v>-1.0116099773242633</v>
      </c>
      <c r="AV128">
        <f t="shared" si="101"/>
        <v>-1.486509448223734</v>
      </c>
      <c r="AW128">
        <f t="shared" si="102"/>
        <v>-1.8828621819098006</v>
      </c>
      <c r="AX128">
        <f t="shared" si="162"/>
        <v>-1.4448138070042829</v>
      </c>
      <c r="AY128">
        <f t="shared" si="163"/>
        <v>0.70184630889392718</v>
      </c>
      <c r="AZ128">
        <f t="shared" si="164"/>
        <v>0.30524372789115839</v>
      </c>
    </row>
    <row r="129" spans="1:52" x14ac:dyDescent="0.2">
      <c r="A129">
        <v>1973.4166666666667</v>
      </c>
      <c r="B129" s="1">
        <v>8.5555555555555554</v>
      </c>
      <c r="C129" s="1">
        <f t="shared" si="167"/>
        <v>8.9206349206349209</v>
      </c>
      <c r="D129" s="1">
        <f t="shared" si="168"/>
        <v>-0.31261022927689602</v>
      </c>
      <c r="E129" s="1">
        <f t="shared" si="169"/>
        <v>-0.3446397077349464</v>
      </c>
      <c r="F129" s="1"/>
      <c r="G129">
        <v>1973.3760273972603</v>
      </c>
      <c r="H129" s="1">
        <v>8.5555555555555554</v>
      </c>
      <c r="I129" s="1">
        <f t="shared" si="170"/>
        <v>8.8359788359788372</v>
      </c>
      <c r="J129" s="1">
        <f t="shared" si="171"/>
        <v>-0.42223062064331862</v>
      </c>
      <c r="K129" s="1"/>
      <c r="L129">
        <v>1973.3760273972603</v>
      </c>
      <c r="M129" s="1">
        <v>8.5555555555555554</v>
      </c>
      <c r="N129" s="1">
        <f t="shared" si="172"/>
        <v>8.7830687830687815</v>
      </c>
      <c r="O129" s="1">
        <f t="shared" si="173"/>
        <v>-0.50423070462752884</v>
      </c>
      <c r="P129" s="1"/>
      <c r="Q129">
        <v>1973.3760273972603</v>
      </c>
      <c r="R129" s="1">
        <v>8.5555555555555554</v>
      </c>
      <c r="S129" s="1">
        <f t="shared" si="174"/>
        <v>8.735449735449734</v>
      </c>
      <c r="T129" s="1">
        <f t="shared" si="175"/>
        <v>-0.60635550516502912</v>
      </c>
      <c r="V129">
        <v>1973.3760273972603</v>
      </c>
      <c r="W129">
        <v>7.7222222222222223</v>
      </c>
      <c r="X129" s="1">
        <f t="shared" si="176"/>
        <v>7.7142857142857144</v>
      </c>
      <c r="Y129" s="1">
        <f t="shared" si="177"/>
        <v>-0.47321953472747164</v>
      </c>
      <c r="AA129">
        <v>1973.375</v>
      </c>
      <c r="AB129">
        <v>5.7777777777777768</v>
      </c>
      <c r="AC129" s="1">
        <f t="shared" si="178"/>
        <v>6.2301587301587302</v>
      </c>
      <c r="AD129" s="1">
        <f t="shared" si="179"/>
        <v>0.19598765432098844</v>
      </c>
      <c r="AE129" s="1">
        <f t="shared" si="180"/>
        <v>0.13682077769379286</v>
      </c>
      <c r="AF129" s="1"/>
      <c r="AG129">
        <v>1973.375</v>
      </c>
      <c r="AH129">
        <v>5.4444444444444429</v>
      </c>
      <c r="AI129" s="1">
        <f t="shared" si="141"/>
        <v>5.9021164021164028</v>
      </c>
      <c r="AJ129" s="1">
        <f t="shared" si="142"/>
        <v>1.4093810363651633</v>
      </c>
      <c r="AM129" s="1">
        <v>6.1111111111111107</v>
      </c>
      <c r="AN129" s="1">
        <f t="shared" si="165"/>
        <v>6.7645502645502642</v>
      </c>
      <c r="AO129" s="1">
        <f t="shared" si="166"/>
        <v>3.5468631897203329</v>
      </c>
      <c r="AQ129">
        <v>1973.3760273972603</v>
      </c>
      <c r="AR129">
        <f t="shared" si="97"/>
        <v>-0.3143114134542711</v>
      </c>
      <c r="AS129">
        <f t="shared" si="98"/>
        <v>-0.69938573948097771</v>
      </c>
      <c r="AT129">
        <f t="shared" si="99"/>
        <v>-1.159244142101284</v>
      </c>
      <c r="AU129">
        <f t="shared" si="100"/>
        <v>-1.7122403628117906</v>
      </c>
      <c r="AV129">
        <f t="shared" si="101"/>
        <v>-2.143816578483245</v>
      </c>
      <c r="AW129">
        <f t="shared" si="102"/>
        <v>-2.0190360292265055</v>
      </c>
      <c r="AX129">
        <f t="shared" si="162"/>
        <v>-0.73368052406147644</v>
      </c>
      <c r="AY129">
        <f t="shared" si="163"/>
        <v>2.5010587049634672</v>
      </c>
      <c r="AZ129">
        <f t="shared" si="164"/>
        <v>-1.5327419954648511</v>
      </c>
    </row>
    <row r="130" spans="1:52" x14ac:dyDescent="0.2">
      <c r="A130">
        <v>1973.5</v>
      </c>
      <c r="B130" s="1">
        <v>8.5555555555555554</v>
      </c>
      <c r="C130" s="1">
        <f t="shared" si="167"/>
        <v>8.5132275132275126</v>
      </c>
      <c r="D130" s="1">
        <f t="shared" si="168"/>
        <v>-0.23368606701939956</v>
      </c>
      <c r="E130" s="1">
        <f t="shared" si="169"/>
        <v>-0.32836776685983099</v>
      </c>
      <c r="F130" s="1"/>
      <c r="G130">
        <v>1973.4595890410958</v>
      </c>
      <c r="H130" s="1">
        <v>8.5</v>
      </c>
      <c r="I130" s="1">
        <f t="shared" si="170"/>
        <v>8.3730158730158735</v>
      </c>
      <c r="J130" s="1">
        <f t="shared" si="171"/>
        <v>-0.38801755270009242</v>
      </c>
      <c r="K130" s="1"/>
      <c r="L130">
        <v>1973.4595890410958</v>
      </c>
      <c r="M130" s="1">
        <v>8.3888888888888893</v>
      </c>
      <c r="N130" s="1">
        <f t="shared" si="172"/>
        <v>8.2407407407407423</v>
      </c>
      <c r="O130" s="1">
        <f t="shared" si="173"/>
        <v>-0.4792978919963039</v>
      </c>
      <c r="P130" s="1"/>
      <c r="Q130">
        <v>1973.4595890410958</v>
      </c>
      <c r="R130" s="1">
        <v>8.1111111111111107</v>
      </c>
      <c r="S130" s="1">
        <f t="shared" si="174"/>
        <v>8.0291005291005284</v>
      </c>
      <c r="T130" s="1">
        <f t="shared" si="175"/>
        <v>-0.64206979087931459</v>
      </c>
      <c r="V130">
        <v>1973.4595890410958</v>
      </c>
      <c r="W130">
        <v>7.3333333333333348</v>
      </c>
      <c r="X130" s="1">
        <f t="shared" si="176"/>
        <v>7.3597883597883591</v>
      </c>
      <c r="Y130" s="1">
        <f t="shared" si="177"/>
        <v>-0.18730578651213506</v>
      </c>
      <c r="AA130">
        <v>1973.4583333333333</v>
      </c>
      <c r="AB130">
        <v>6.6111111111111107</v>
      </c>
      <c r="AC130" s="1">
        <f t="shared" si="178"/>
        <v>6.6455026455026447</v>
      </c>
      <c r="AD130" s="1">
        <f t="shared" si="179"/>
        <v>0.95436507936507986</v>
      </c>
      <c r="AE130" s="1">
        <f t="shared" si="180"/>
        <v>0.80650037792894935</v>
      </c>
      <c r="AF130" s="1"/>
      <c r="AG130">
        <v>1973.4583333333333</v>
      </c>
      <c r="AH130">
        <v>7.6666666666666652</v>
      </c>
      <c r="AI130" s="1">
        <f t="shared" si="141"/>
        <v>7.6269841269841265</v>
      </c>
      <c r="AJ130" s="1">
        <f t="shared" si="142"/>
        <v>2.1105127236079624</v>
      </c>
      <c r="AM130" s="1">
        <v>11.055555555555555</v>
      </c>
      <c r="AN130" s="1">
        <f t="shared" si="165"/>
        <v>10.59259259259259</v>
      </c>
      <c r="AO130" s="1">
        <f t="shared" si="166"/>
        <v>3.8610271269001433</v>
      </c>
      <c r="AQ130">
        <v>1973.4595890410958</v>
      </c>
      <c r="AR130">
        <f t="shared" ref="AR130:AR193" si="181">E130*160*0.0057</f>
        <v>-0.2994714033761659</v>
      </c>
      <c r="AS130">
        <f t="shared" ref="AS130:AS193" si="182">(E130+J130)*160*0.0057</f>
        <v>-0.65334341143865016</v>
      </c>
      <c r="AT130">
        <f t="shared" ref="AT130:AT193" si="183">(E130+J130+O130)*160*0.0057</f>
        <v>-1.0904630889392795</v>
      </c>
      <c r="AU130">
        <f t="shared" ref="AU130:AU193" si="184">($E130+$J130+$O130+$T130)*160*0.0057</f>
        <v>-1.6760307382212145</v>
      </c>
      <c r="AV130">
        <f t="shared" ref="AV130:AV193" si="185">($E130+$J130+$O130+$T130+$Y130)*160*0.0057</f>
        <v>-1.8468536155202822</v>
      </c>
      <c r="AW130">
        <f t="shared" ref="AW130:AW193" si="186">($E130+$J130+$O130+$T130+$Y130+$AE130)*160*0.0057</f>
        <v>-1.1113252708490802</v>
      </c>
      <c r="AX130">
        <f t="shared" ref="AX130:AX145" si="187">($E130+$J130+$O130+$T130+$Y130+$AE130+$AJ130)*160*0.0057</f>
        <v>0.81346233308138172</v>
      </c>
      <c r="AY130">
        <f t="shared" si="163"/>
        <v>4.3347190728143126</v>
      </c>
      <c r="AZ130">
        <f t="shared" si="164"/>
        <v>-3.2497284807256239</v>
      </c>
    </row>
    <row r="131" spans="1:52" x14ac:dyDescent="0.2">
      <c r="A131">
        <v>1973.5833333333333</v>
      </c>
      <c r="B131" s="1">
        <v>8.5555555555555554</v>
      </c>
      <c r="C131" s="1">
        <f t="shared" si="167"/>
        <v>8.1402116402116391</v>
      </c>
      <c r="D131" s="1">
        <f t="shared" si="168"/>
        <v>-0.33708112874779578</v>
      </c>
      <c r="E131" s="1">
        <f t="shared" si="169"/>
        <v>-0.22019610313261223</v>
      </c>
      <c r="F131" s="1"/>
      <c r="G131">
        <v>1973.5431506849316</v>
      </c>
      <c r="H131" s="1">
        <v>8.1111111111111107</v>
      </c>
      <c r="I131" s="1">
        <f t="shared" si="170"/>
        <v>7.9629629629629637</v>
      </c>
      <c r="J131" s="1">
        <f t="shared" si="171"/>
        <v>-0.21424372218023119</v>
      </c>
      <c r="K131" s="1"/>
      <c r="L131">
        <v>1973.5431506849316</v>
      </c>
      <c r="M131" s="1">
        <v>7.8888888888888902</v>
      </c>
      <c r="N131" s="1">
        <f t="shared" si="172"/>
        <v>7.7328042328042343</v>
      </c>
      <c r="O131" s="1">
        <f t="shared" si="173"/>
        <v>-0.26766817838246415</v>
      </c>
      <c r="P131" s="1"/>
      <c r="Q131">
        <v>1973.5431506849316</v>
      </c>
      <c r="R131" s="1">
        <v>7.7777777777777777</v>
      </c>
      <c r="S131" s="1">
        <f t="shared" si="174"/>
        <v>7.3412698412698409</v>
      </c>
      <c r="T131" s="1">
        <f t="shared" si="175"/>
        <v>-0.39316158562190201</v>
      </c>
      <c r="V131">
        <v>1973.5431506849316</v>
      </c>
      <c r="W131">
        <v>7.3333333333333348</v>
      </c>
      <c r="X131" s="1">
        <f t="shared" si="176"/>
        <v>7.2698412698412707</v>
      </c>
      <c r="Y131" s="1">
        <f t="shared" si="177"/>
        <v>0.24694507432602683</v>
      </c>
      <c r="AA131">
        <v>1973.5416666666667</v>
      </c>
      <c r="AB131">
        <v>8.1111111111111107</v>
      </c>
      <c r="AC131" s="1">
        <f t="shared" si="178"/>
        <v>7.6666666666666643</v>
      </c>
      <c r="AD131" s="1">
        <f t="shared" si="179"/>
        <v>1.200176366843033</v>
      </c>
      <c r="AE131" s="1">
        <f t="shared" si="180"/>
        <v>1.2646237507348614</v>
      </c>
      <c r="AF131" s="1"/>
      <c r="AG131">
        <v>1973.5416666666667</v>
      </c>
      <c r="AH131">
        <v>10.388888888888891</v>
      </c>
      <c r="AI131" s="1">
        <f t="shared" si="141"/>
        <v>9.8888888888888893</v>
      </c>
      <c r="AJ131" s="1">
        <f t="shared" si="142"/>
        <v>2.209624590576972</v>
      </c>
      <c r="AM131" s="1">
        <v>14.944444444444445</v>
      </c>
      <c r="AN131" s="1">
        <f t="shared" si="165"/>
        <v>14.0978835978836</v>
      </c>
      <c r="AO131" s="1">
        <f t="shared" si="166"/>
        <v>2.8844692197866797</v>
      </c>
      <c r="AQ131">
        <v>1973.5431506849316</v>
      </c>
      <c r="AR131">
        <f t="shared" si="181"/>
        <v>-0.20081884605694236</v>
      </c>
      <c r="AS131">
        <f t="shared" si="182"/>
        <v>-0.39620912068531317</v>
      </c>
      <c r="AT131">
        <f t="shared" si="183"/>
        <v>-0.64032249937012053</v>
      </c>
      <c r="AU131">
        <f t="shared" si="184"/>
        <v>-0.99888586545729507</v>
      </c>
      <c r="AV131">
        <f t="shared" si="185"/>
        <v>-0.77367195767195862</v>
      </c>
      <c r="AW131">
        <f t="shared" si="186"/>
        <v>0.37966490299823508</v>
      </c>
      <c r="AX131">
        <f t="shared" si="187"/>
        <v>2.3948425296044338</v>
      </c>
      <c r="AY131">
        <f t="shared" ref="AY131:AY146" si="188">($E131+$J131+$O131+$T131+$Y131+$AE131+$AJ131+$AO131)*160*0.0057</f>
        <v>5.0254784580498857</v>
      </c>
      <c r="AZ131">
        <f t="shared" si="164"/>
        <v>-4.2909660498866273</v>
      </c>
    </row>
    <row r="132" spans="1:52" x14ac:dyDescent="0.2">
      <c r="A132">
        <v>1973.6666666666667</v>
      </c>
      <c r="B132" s="1">
        <v>7.7777777777777777</v>
      </c>
      <c r="C132" s="1">
        <f t="shared" si="167"/>
        <v>8.1613756613756596</v>
      </c>
      <c r="D132" s="1">
        <f t="shared" si="168"/>
        <v>-6.3271604938271206E-2</v>
      </c>
      <c r="E132" s="1">
        <f t="shared" si="169"/>
        <v>-3.5483329134123213E-2</v>
      </c>
      <c r="F132" s="1"/>
      <c r="G132">
        <v>1973.6267123287671</v>
      </c>
      <c r="H132" s="1">
        <v>7.7777777777777777</v>
      </c>
      <c r="I132" s="1">
        <f t="shared" si="170"/>
        <v>8.0185185185185173</v>
      </c>
      <c r="J132" s="1">
        <f t="shared" si="171"/>
        <v>2.7546821197614486E-2</v>
      </c>
      <c r="K132" s="1"/>
      <c r="L132">
        <v>1973.6267123287671</v>
      </c>
      <c r="M132" s="1">
        <v>7.4444444444444446</v>
      </c>
      <c r="N132" s="1">
        <f t="shared" si="172"/>
        <v>7.7671957671957683</v>
      </c>
      <c r="O132" s="1">
        <f t="shared" si="173"/>
        <v>6.2799193751574528E-2</v>
      </c>
      <c r="P132" s="1"/>
      <c r="Q132">
        <v>1973.6267123287671</v>
      </c>
      <c r="R132" s="1">
        <v>6.6111111111111107</v>
      </c>
      <c r="S132" s="1">
        <f t="shared" si="174"/>
        <v>7.2883597883597879</v>
      </c>
      <c r="T132" s="1">
        <f t="shared" si="175"/>
        <v>0.1383429915175953</v>
      </c>
      <c r="V132">
        <v>1973.6267123287671</v>
      </c>
      <c r="W132">
        <v>7.6666666666666652</v>
      </c>
      <c r="X132" s="1">
        <f t="shared" si="176"/>
        <v>7.8465608465608474</v>
      </c>
      <c r="Y132" s="1">
        <f t="shared" si="177"/>
        <v>0.68105946082136515</v>
      </c>
      <c r="AA132">
        <v>1973.625</v>
      </c>
      <c r="AB132">
        <v>8.7777777777777768</v>
      </c>
      <c r="AC132" s="1">
        <f t="shared" si="178"/>
        <v>9.1825396825396837</v>
      </c>
      <c r="AD132" s="1">
        <f t="shared" si="179"/>
        <v>1.3939594356261025</v>
      </c>
      <c r="AE132" s="1">
        <f t="shared" si="180"/>
        <v>1.3837238599143369</v>
      </c>
      <c r="AF132" s="1"/>
      <c r="AG132">
        <v>1973.625</v>
      </c>
      <c r="AH132">
        <v>11.611111111111111</v>
      </c>
      <c r="AI132" s="1">
        <f t="shared" si="141"/>
        <v>12.010582010582013</v>
      </c>
      <c r="AJ132" s="1">
        <f t="shared" si="142"/>
        <v>1.6433505500965808</v>
      </c>
      <c r="AM132" s="1">
        <v>15.666666666666666</v>
      </c>
      <c r="AN132" s="1">
        <f t="shared" si="165"/>
        <v>16.298941798941797</v>
      </c>
      <c r="AO132" s="1">
        <f t="shared" si="166"/>
        <v>0.97061602418745208</v>
      </c>
      <c r="AQ132">
        <v>1973.6267123287671</v>
      </c>
      <c r="AR132">
        <f t="shared" si="181"/>
        <v>-3.2360796170320373E-2</v>
      </c>
      <c r="AS132">
        <f t="shared" si="182"/>
        <v>-7.2380952380959596E-3</v>
      </c>
      <c r="AT132">
        <f t="shared" si="183"/>
        <v>5.0034769463340012E-2</v>
      </c>
      <c r="AU132">
        <f t="shared" si="184"/>
        <v>0.17620357772738693</v>
      </c>
      <c r="AV132">
        <f t="shared" si="185"/>
        <v>0.79732980599647196</v>
      </c>
      <c r="AW132">
        <f t="shared" si="186"/>
        <v>2.0592859662383471</v>
      </c>
      <c r="AX132">
        <f t="shared" si="187"/>
        <v>3.5580216679264289</v>
      </c>
      <c r="AY132">
        <f t="shared" si="188"/>
        <v>4.4432234819853846</v>
      </c>
      <c r="AZ132">
        <f t="shared" ref="AZ132:AZ147" si="189">AS132*2.628+AZ131</f>
        <v>-4.3099877641723436</v>
      </c>
    </row>
    <row r="133" spans="1:52" x14ac:dyDescent="0.2">
      <c r="A133">
        <v>1973.75</v>
      </c>
      <c r="B133" s="1">
        <v>7.833333333333333</v>
      </c>
      <c r="C133" s="1">
        <f t="shared" si="167"/>
        <v>8.1190476190476168</v>
      </c>
      <c r="D133" s="1">
        <f t="shared" si="168"/>
        <v>0.14947089947089942</v>
      </c>
      <c r="E133" s="1">
        <f t="shared" si="169"/>
        <v>0.10221928277483881</v>
      </c>
      <c r="F133" s="1"/>
      <c r="G133">
        <v>1973.7102739726026</v>
      </c>
      <c r="H133" s="1">
        <v>7.7777777777777777</v>
      </c>
      <c r="I133" s="1">
        <f t="shared" si="170"/>
        <v>8.0582010582010568</v>
      </c>
      <c r="J133" s="1">
        <f t="shared" si="171"/>
        <v>0.17443520618123709</v>
      </c>
      <c r="K133" s="1"/>
      <c r="L133">
        <v>1973.7102739726026</v>
      </c>
      <c r="M133" s="1">
        <v>7.6111111111111125</v>
      </c>
      <c r="N133" s="1">
        <f t="shared" si="172"/>
        <v>7.9074074074074083</v>
      </c>
      <c r="O133" s="1">
        <f t="shared" si="173"/>
        <v>0.31386999244142127</v>
      </c>
      <c r="P133" s="1"/>
      <c r="Q133">
        <v>1973.7102739726026</v>
      </c>
      <c r="R133" s="1">
        <v>7.3888888888888875</v>
      </c>
      <c r="S133" s="1">
        <f t="shared" si="174"/>
        <v>7.6798941798941796</v>
      </c>
      <c r="T133" s="1">
        <f t="shared" si="175"/>
        <v>0.62608129671621726</v>
      </c>
      <c r="V133">
        <v>1973.7102739726026</v>
      </c>
      <c r="W133">
        <v>8.2777777777777786</v>
      </c>
      <c r="X133" s="1">
        <f t="shared" si="176"/>
        <v>8.6534391534391517</v>
      </c>
      <c r="Y133" s="1">
        <f t="shared" si="177"/>
        <v>0.88909884941630957</v>
      </c>
      <c r="AA133">
        <v>1973.7083333333333</v>
      </c>
      <c r="AB133">
        <v>10.222222222222221</v>
      </c>
      <c r="AC133" s="1">
        <f t="shared" si="178"/>
        <v>10.38095238095238</v>
      </c>
      <c r="AD133" s="1">
        <f t="shared" si="179"/>
        <v>1.1340388007054678</v>
      </c>
      <c r="AE133" s="1">
        <f t="shared" si="180"/>
        <v>1.0585579910976732</v>
      </c>
      <c r="AF133" s="1"/>
      <c r="AG133">
        <v>1973.7083333333333</v>
      </c>
      <c r="AH133">
        <v>13.166666666666668</v>
      </c>
      <c r="AI133" s="1">
        <f t="shared" si="141"/>
        <v>13.108465608465607</v>
      </c>
      <c r="AJ133" s="1">
        <f t="shared" si="142"/>
        <v>0.57182749643066977</v>
      </c>
      <c r="AM133" s="1">
        <v>16.222222222222221</v>
      </c>
      <c r="AN133" s="1">
        <f t="shared" ref="AN133:AN148" si="190">(-2*AM130+3*AM131+6*AM132+7*AM133+6*AM134+3*AM135-2*AM136)/21</f>
        <v>16.05291005291005</v>
      </c>
      <c r="AO133" s="1">
        <f t="shared" ref="AO133:AO148" si="191">(22*AN130-67*AN131-58*AN132+58*AN134+67*AN135-22*AN136)/252</f>
        <v>-1.1661312673217441</v>
      </c>
      <c r="AQ133">
        <v>1973.7102739726026</v>
      </c>
      <c r="AR133">
        <f t="shared" si="181"/>
        <v>9.3223985890652991E-2</v>
      </c>
      <c r="AS133">
        <f t="shared" si="182"/>
        <v>0.2523088939279412</v>
      </c>
      <c r="AT133">
        <f t="shared" si="183"/>
        <v>0.53855832703451756</v>
      </c>
      <c r="AU133">
        <f t="shared" si="184"/>
        <v>1.1095444696397077</v>
      </c>
      <c r="AV133">
        <f t="shared" si="185"/>
        <v>1.9204026203073821</v>
      </c>
      <c r="AW133">
        <f t="shared" si="186"/>
        <v>2.88580750818846</v>
      </c>
      <c r="AX133">
        <f t="shared" si="187"/>
        <v>3.4073141849332309</v>
      </c>
      <c r="AY133">
        <f t="shared" si="188"/>
        <v>2.3438024691358001</v>
      </c>
      <c r="AZ133">
        <f t="shared" si="189"/>
        <v>-3.6469199909297139</v>
      </c>
    </row>
    <row r="134" spans="1:52" x14ac:dyDescent="0.2">
      <c r="A134">
        <v>1973.8333333333333</v>
      </c>
      <c r="B134" s="1">
        <v>8.8333333333333339</v>
      </c>
      <c r="C134" s="1">
        <f t="shared" ref="C134:C149" si="192">(-2*B131+3*B132+6*B133+7*B134+6*B135+3*B136-2*B137)/21</f>
        <v>8.2486772486772484</v>
      </c>
      <c r="D134" s="1">
        <f t="shared" ref="D134:D149" si="193">(22*B131-67*B132-58*B133+58*B135+67*B136-22*B137)/252</f>
        <v>0.31591710758377439</v>
      </c>
      <c r="E134" s="1">
        <f t="shared" ref="E134:E149" si="194">(22*C131-67*C132-58*C133+58*C135+67*C136-22*C137)/252</f>
        <v>0.14464180734022059</v>
      </c>
      <c r="F134" s="1"/>
      <c r="G134">
        <v>1973.7938356164384</v>
      </c>
      <c r="H134" s="1">
        <v>8.8888888888888893</v>
      </c>
      <c r="I134" s="1">
        <f t="shared" ref="I134:I149" si="195">(-2*H131+3*H132+6*H133+7*H134+6*H135+3*H136-2*H137)/21</f>
        <v>8.2777777777777768</v>
      </c>
      <c r="J134" s="1">
        <f t="shared" ref="J134:J149" si="196">(22*I131-67*I132-58*I133+58*I135+67*I136-22*I137)/252</f>
        <v>0.19549424708154953</v>
      </c>
      <c r="K134" s="1"/>
      <c r="L134">
        <v>1973.7938356164384</v>
      </c>
      <c r="M134" s="1">
        <v>8.9444444444444446</v>
      </c>
      <c r="N134" s="1">
        <f t="shared" ref="N134:N149" si="197">(-2*M131+3*M132+6*M133+7*M134+6*M135+3*M136-2*M137)/21</f>
        <v>8.2936507936507944</v>
      </c>
      <c r="O134" s="1">
        <f t="shared" ref="O134:O149" si="198">(22*N131-67*N132-58*N133+58*N135+67*N136-22*N137)/252</f>
        <v>0.37764550264550273</v>
      </c>
      <c r="P134" s="1"/>
      <c r="Q134">
        <v>1973.7938356164384</v>
      </c>
      <c r="R134" s="1">
        <v>9</v>
      </c>
      <c r="S134" s="1">
        <f t="shared" ref="S134:S149" si="199">(-2*R131+3*R132+6*R133+7*R134+6*R135+3*R136-2*R137)/21</f>
        <v>8.4100529100529116</v>
      </c>
      <c r="T134" s="1">
        <f t="shared" ref="T134:T149" si="200">(22*S131-67*S132-58*S133+58*S135+67*S136-22*S137)/252</f>
        <v>0.75553245989754036</v>
      </c>
      <c r="V134">
        <v>1973.7938356164384</v>
      </c>
      <c r="W134">
        <v>10.222222222222221</v>
      </c>
      <c r="X134" s="1">
        <f t="shared" ref="X134:X149" si="201">(-2*W131+3*W132+6*W133+7*W134+6*W135+3*W136-2*W137)/21</f>
        <v>9.5158730158730158</v>
      </c>
      <c r="Y134" s="1">
        <f t="shared" ref="Y134:Y149" si="202">(22*X131-67*X132-58*X133+58*X135+67*X136-22*X137)/252</f>
        <v>0.76405685731082618</v>
      </c>
      <c r="AA134">
        <v>1973.7916666666667</v>
      </c>
      <c r="AB134">
        <v>11.777777777777779</v>
      </c>
      <c r="AC134" s="1">
        <f t="shared" ref="AC134:AC149" si="203">(-2*AB131+3*AB132+6*AB133+7*AB134+6*AB135+3*AB136-2*AB137)/21</f>
        <v>11.148148148148147</v>
      </c>
      <c r="AD134" s="1">
        <f t="shared" ref="AD134:AD149" si="204">(22*AB131-67*AB132-58*AB133+58*AB135+67*AB136-22*AB137)/252</f>
        <v>0.60978835978836077</v>
      </c>
      <c r="AE134" s="1">
        <f t="shared" ref="AE134:AE149" si="205">(22*AC131-67*AC132-58*AC133+58*AC135+67*AC136-22*AC137)/252</f>
        <v>0.43218274964306735</v>
      </c>
      <c r="AF134" s="1"/>
      <c r="AG134">
        <v>1973.7916666666667</v>
      </c>
      <c r="AH134">
        <v>13.722222222222223</v>
      </c>
      <c r="AI134" s="1">
        <f t="shared" si="141"/>
        <v>13.037037037037035</v>
      </c>
      <c r="AJ134" s="1">
        <f t="shared" si="142"/>
        <v>-0.55571302595112182</v>
      </c>
      <c r="AM134" s="1">
        <v>15</v>
      </c>
      <c r="AN134" s="1">
        <f t="shared" si="190"/>
        <v>13.87037037037037</v>
      </c>
      <c r="AO134" s="1">
        <f t="shared" si="191"/>
        <v>-2.7501469723691927</v>
      </c>
      <c r="AQ134">
        <v>1973.7938356164384</v>
      </c>
      <c r="AR134">
        <f t="shared" si="181"/>
        <v>0.13191332829428118</v>
      </c>
      <c r="AS134">
        <f t="shared" si="182"/>
        <v>0.31020408163265428</v>
      </c>
      <c r="AT134">
        <f t="shared" si="183"/>
        <v>0.65461678004535273</v>
      </c>
      <c r="AU134">
        <f t="shared" si="184"/>
        <v>1.3436623834719095</v>
      </c>
      <c r="AV134">
        <f t="shared" si="185"/>
        <v>2.0404822373393832</v>
      </c>
      <c r="AW134">
        <f t="shared" si="186"/>
        <v>2.4346329050138604</v>
      </c>
      <c r="AX134">
        <f t="shared" si="187"/>
        <v>1.9278226253464372</v>
      </c>
      <c r="AY134">
        <f t="shared" si="188"/>
        <v>-0.58031141345426673</v>
      </c>
      <c r="AZ134">
        <f t="shared" si="189"/>
        <v>-2.8317036643990985</v>
      </c>
    </row>
    <row r="135" spans="1:52" x14ac:dyDescent="0.2">
      <c r="A135">
        <v>1973.9166666666667</v>
      </c>
      <c r="B135" s="1">
        <v>8.2222222222222214</v>
      </c>
      <c r="C135" s="1">
        <f t="shared" si="192"/>
        <v>8.4656084656084651</v>
      </c>
      <c r="D135" s="1">
        <f t="shared" si="193"/>
        <v>2.4250440917107482E-2</v>
      </c>
      <c r="E135" s="1">
        <f t="shared" si="194"/>
        <v>0.14027462836986682</v>
      </c>
      <c r="F135" s="1"/>
      <c r="G135">
        <v>1973.8773972602739</v>
      </c>
      <c r="H135" s="1">
        <v>8.2222222222222214</v>
      </c>
      <c r="I135" s="1">
        <f t="shared" si="195"/>
        <v>8.481481481481481</v>
      </c>
      <c r="J135" s="1">
        <f t="shared" si="196"/>
        <v>0.16952212983959078</v>
      </c>
      <c r="K135" s="1"/>
      <c r="L135">
        <v>1973.8773972602739</v>
      </c>
      <c r="M135" s="1">
        <v>8.4444444444444464</v>
      </c>
      <c r="N135" s="1">
        <f t="shared" si="197"/>
        <v>8.6851851851851869</v>
      </c>
      <c r="O135" s="1">
        <f t="shared" si="198"/>
        <v>0.30762366675065078</v>
      </c>
      <c r="P135" s="1"/>
      <c r="Q135">
        <v>1973.8773972602739</v>
      </c>
      <c r="R135" s="1">
        <v>9.2222222222222214</v>
      </c>
      <c r="S135" s="1">
        <f t="shared" si="199"/>
        <v>9.2037037037037042</v>
      </c>
      <c r="T135" s="1">
        <f t="shared" si="200"/>
        <v>0.51585201982027395</v>
      </c>
      <c r="V135">
        <v>1973.8773972602739</v>
      </c>
      <c r="W135">
        <v>9.8888888888888875</v>
      </c>
      <c r="X135" s="1">
        <f t="shared" si="201"/>
        <v>10.126984126984128</v>
      </c>
      <c r="Y135" s="1">
        <f t="shared" si="202"/>
        <v>0.33952716889224915</v>
      </c>
      <c r="AA135">
        <v>1973.875</v>
      </c>
      <c r="AB135">
        <v>11.111111111111111</v>
      </c>
      <c r="AC135" s="1">
        <f t="shared" si="203"/>
        <v>11.248677248677248</v>
      </c>
      <c r="AD135" s="1">
        <f t="shared" si="204"/>
        <v>-0.49735449735449749</v>
      </c>
      <c r="AE135" s="1">
        <f t="shared" si="205"/>
        <v>-0.3216805240614764</v>
      </c>
      <c r="AF135" s="1"/>
      <c r="AG135">
        <v>1973.875</v>
      </c>
      <c r="AH135">
        <v>11.833333333333332</v>
      </c>
      <c r="AI135" s="1">
        <f t="shared" si="141"/>
        <v>12.042328042328043</v>
      </c>
      <c r="AJ135" s="1">
        <f t="shared" si="142"/>
        <v>-1.4240887713109924</v>
      </c>
      <c r="AM135" s="1">
        <v>10.166666666666664</v>
      </c>
      <c r="AN135" s="1">
        <f t="shared" si="190"/>
        <v>10.783068783068783</v>
      </c>
      <c r="AO135" s="1">
        <f t="shared" si="191"/>
        <v>-3.3291866129167715</v>
      </c>
      <c r="AQ135">
        <v>1973.8773972602739</v>
      </c>
      <c r="AR135">
        <f t="shared" si="181"/>
        <v>0.12793046107331854</v>
      </c>
      <c r="AS135">
        <f t="shared" si="182"/>
        <v>0.28253464348702534</v>
      </c>
      <c r="AT135">
        <f t="shared" si="183"/>
        <v>0.56308742756361896</v>
      </c>
      <c r="AU135">
        <f t="shared" si="184"/>
        <v>1.0335444696397087</v>
      </c>
      <c r="AV135">
        <f t="shared" si="185"/>
        <v>1.3431932476694399</v>
      </c>
      <c r="AW135">
        <f t="shared" si="186"/>
        <v>1.0498206097253735</v>
      </c>
      <c r="AX135">
        <f t="shared" si="187"/>
        <v>-0.24894834971025159</v>
      </c>
      <c r="AY135">
        <f t="shared" si="188"/>
        <v>-3.285166540690347</v>
      </c>
      <c r="AZ135">
        <f t="shared" si="189"/>
        <v>-2.089202621315196</v>
      </c>
    </row>
    <row r="136" spans="1:52" x14ac:dyDescent="0.2">
      <c r="A136">
        <v>1974</v>
      </c>
      <c r="B136" s="1">
        <v>8.6111111111111107</v>
      </c>
      <c r="C136" s="1">
        <f t="shared" si="192"/>
        <v>8.5634920634920633</v>
      </c>
      <c r="D136" s="1">
        <f t="shared" si="193"/>
        <v>-2.7777777777777551E-2</v>
      </c>
      <c r="E136" s="1">
        <f t="shared" si="194"/>
        <v>0.12564037960863317</v>
      </c>
      <c r="F136" s="1"/>
      <c r="G136">
        <v>1973.9609589041097</v>
      </c>
      <c r="H136" s="1">
        <v>8.6111111111111107</v>
      </c>
      <c r="I136" s="1">
        <f t="shared" si="195"/>
        <v>8.6375661375661394</v>
      </c>
      <c r="J136" s="1">
        <f t="shared" si="196"/>
        <v>0.15633660871756141</v>
      </c>
      <c r="K136" s="1"/>
      <c r="L136">
        <v>1973.9609589041097</v>
      </c>
      <c r="M136" s="1">
        <v>8.8888888888888893</v>
      </c>
      <c r="N136" s="1">
        <f t="shared" si="197"/>
        <v>8.9338624338624335</v>
      </c>
      <c r="O136" s="1">
        <f t="shared" si="198"/>
        <v>0.20656966490299808</v>
      </c>
      <c r="P136" s="1"/>
      <c r="Q136">
        <v>1973.9609589041097</v>
      </c>
      <c r="R136" s="1">
        <v>9.4444444444444446</v>
      </c>
      <c r="S136" s="1">
        <f t="shared" si="199"/>
        <v>9.4867724867724892</v>
      </c>
      <c r="T136" s="1">
        <f t="shared" si="200"/>
        <v>0.16722306206433113</v>
      </c>
      <c r="V136">
        <v>1973.9609589041097</v>
      </c>
      <c r="W136">
        <v>10.277777777777779</v>
      </c>
      <c r="X136" s="1">
        <f t="shared" si="201"/>
        <v>10.277777777777779</v>
      </c>
      <c r="Y136" s="1">
        <f t="shared" si="202"/>
        <v>-0.11423952296968252</v>
      </c>
      <c r="AA136">
        <v>1973.9583333333333</v>
      </c>
      <c r="AB136">
        <v>10.666666666666668</v>
      </c>
      <c r="AC136" s="1">
        <f t="shared" si="203"/>
        <v>10.611111111111111</v>
      </c>
      <c r="AD136" s="1">
        <f t="shared" si="204"/>
        <v>-1.0346119929453279</v>
      </c>
      <c r="AE136" s="1">
        <f t="shared" si="205"/>
        <v>-0.92501259763164578</v>
      </c>
      <c r="AF136" s="1"/>
      <c r="AG136">
        <v>1973.9583333333333</v>
      </c>
      <c r="AH136">
        <v>10.111111111111112</v>
      </c>
      <c r="AI136" s="1">
        <f t="shared" si="141"/>
        <v>10.341269841269842</v>
      </c>
      <c r="AJ136" s="1">
        <f t="shared" si="142"/>
        <v>-1.8635361552028205</v>
      </c>
      <c r="AM136" s="1">
        <v>6.8333333333333321</v>
      </c>
      <c r="AN136" s="1">
        <f t="shared" si="190"/>
        <v>7.4523809523809526</v>
      </c>
      <c r="AO136" s="1">
        <f t="shared" si="191"/>
        <v>-3.0724573780129343</v>
      </c>
      <c r="AQ136">
        <v>1973.9609589041097</v>
      </c>
      <c r="AR136">
        <f t="shared" si="181"/>
        <v>0.11458402620307345</v>
      </c>
      <c r="AS136">
        <f t="shared" si="182"/>
        <v>0.2571630133534894</v>
      </c>
      <c r="AT136">
        <f t="shared" si="183"/>
        <v>0.44555454774502379</v>
      </c>
      <c r="AU136">
        <f t="shared" si="184"/>
        <v>0.59806198034769376</v>
      </c>
      <c r="AV136">
        <f t="shared" si="185"/>
        <v>0.4938755353993432</v>
      </c>
      <c r="AW136">
        <f t="shared" si="186"/>
        <v>-0.34973595364071774</v>
      </c>
      <c r="AX136">
        <f t="shared" si="187"/>
        <v>-2.0492809271856904</v>
      </c>
      <c r="AY136">
        <f t="shared" si="188"/>
        <v>-4.8513620559334871</v>
      </c>
      <c r="AZ136">
        <f t="shared" si="189"/>
        <v>-1.4133782222222258</v>
      </c>
    </row>
    <row r="137" spans="1:52" x14ac:dyDescent="0.2">
      <c r="A137">
        <v>1974.0833333333333</v>
      </c>
      <c r="B137" s="1">
        <v>8.5</v>
      </c>
      <c r="C137" s="1">
        <f t="shared" si="192"/>
        <v>8.6216931216931219</v>
      </c>
      <c r="D137" s="1">
        <f t="shared" si="193"/>
        <v>0.30864197530864285</v>
      </c>
      <c r="E137" s="1">
        <f t="shared" si="194"/>
        <v>0.16418913244310077</v>
      </c>
      <c r="F137" s="1"/>
      <c r="G137">
        <v>1974.0417808219179</v>
      </c>
      <c r="H137" s="1">
        <v>8.6666666666666661</v>
      </c>
      <c r="I137" s="1">
        <f t="shared" si="195"/>
        <v>8.7248677248677247</v>
      </c>
      <c r="J137" s="1">
        <f t="shared" si="196"/>
        <v>0.2092991517594687</v>
      </c>
      <c r="K137" s="1"/>
      <c r="L137">
        <v>1974.0417808219179</v>
      </c>
      <c r="M137" s="1">
        <v>9</v>
      </c>
      <c r="N137" s="1">
        <f t="shared" si="197"/>
        <v>9.0105820105820111</v>
      </c>
      <c r="O137" s="1">
        <f t="shared" si="198"/>
        <v>0.17894935752078578</v>
      </c>
      <c r="P137" s="1"/>
      <c r="Q137">
        <v>1974.0417808219179</v>
      </c>
      <c r="R137" s="1">
        <v>9.3333333333333321</v>
      </c>
      <c r="S137" s="1">
        <f t="shared" si="199"/>
        <v>9.3994708994709004</v>
      </c>
      <c r="T137" s="1">
        <f t="shared" si="200"/>
        <v>-2.4985302763080686E-2</v>
      </c>
      <c r="V137">
        <v>1974.0417808219179</v>
      </c>
      <c r="W137">
        <v>9.9444444444444446</v>
      </c>
      <c r="X137" s="1">
        <f t="shared" si="201"/>
        <v>9.806878306878307</v>
      </c>
      <c r="Y137" s="1">
        <f t="shared" si="202"/>
        <v>-0.40127656000671996</v>
      </c>
      <c r="AA137">
        <v>1974.0416666666667</v>
      </c>
      <c r="AB137">
        <v>9.2222222222222214</v>
      </c>
      <c r="AC137" s="1">
        <f t="shared" si="203"/>
        <v>9.3544973544973526</v>
      </c>
      <c r="AD137" s="1">
        <f t="shared" si="204"/>
        <v>-1.1547619047619053</v>
      </c>
      <c r="AE137" s="1">
        <f t="shared" si="205"/>
        <v>-1.1855421180818009</v>
      </c>
      <c r="AF137" s="1"/>
      <c r="AG137">
        <v>1974.0416666666667</v>
      </c>
      <c r="AH137">
        <v>8.3333333333333339</v>
      </c>
      <c r="AI137" s="1">
        <f t="shared" si="141"/>
        <v>8.3597883597883609</v>
      </c>
      <c r="AJ137" s="1">
        <f t="shared" si="142"/>
        <v>-1.8699189552364159</v>
      </c>
      <c r="AM137" s="1">
        <v>4.8333333333333348</v>
      </c>
      <c r="AN137" s="1">
        <f t="shared" si="190"/>
        <v>4.7645502645502642</v>
      </c>
      <c r="AO137" s="1">
        <f t="shared" si="191"/>
        <v>-2.2857037876879147</v>
      </c>
      <c r="AQ137">
        <v>1974.0417808219179</v>
      </c>
      <c r="AR137">
        <f t="shared" si="181"/>
        <v>0.14974048878810789</v>
      </c>
      <c r="AS137">
        <f t="shared" si="182"/>
        <v>0.34062131519274336</v>
      </c>
      <c r="AT137">
        <f t="shared" si="183"/>
        <v>0.50382312925169992</v>
      </c>
      <c r="AU137">
        <f t="shared" si="184"/>
        <v>0.48103653313177036</v>
      </c>
      <c r="AV137">
        <f t="shared" si="185"/>
        <v>0.11507231040564178</v>
      </c>
      <c r="AW137">
        <f t="shared" si="186"/>
        <v>-0.96614210128496059</v>
      </c>
      <c r="AX137">
        <f t="shared" si="187"/>
        <v>-2.6715081884605718</v>
      </c>
      <c r="AY137">
        <f t="shared" si="188"/>
        <v>-4.7560700428319507</v>
      </c>
      <c r="AZ137">
        <f t="shared" si="189"/>
        <v>-0.51822540589569621</v>
      </c>
    </row>
    <row r="138" spans="1:52" x14ac:dyDescent="0.2">
      <c r="A138">
        <v>1974.1666666666667</v>
      </c>
      <c r="B138" s="1">
        <v>8.9444444444444446</v>
      </c>
      <c r="C138" s="1">
        <f t="shared" si="192"/>
        <v>8.9153439153439145</v>
      </c>
      <c r="D138" s="1">
        <f t="shared" si="193"/>
        <v>0.22685185185185069</v>
      </c>
      <c r="E138" s="1">
        <f t="shared" si="194"/>
        <v>0.23437893675988977</v>
      </c>
      <c r="F138" s="1"/>
      <c r="G138">
        <v>1974.1253424657534</v>
      </c>
      <c r="H138" s="1">
        <v>9.1111111111111107</v>
      </c>
      <c r="I138" s="1">
        <f t="shared" si="195"/>
        <v>9.0555555555555554</v>
      </c>
      <c r="J138" s="1">
        <f t="shared" si="196"/>
        <v>0.2531809019904252</v>
      </c>
      <c r="K138" s="1"/>
      <c r="L138">
        <v>1974.1253424657534</v>
      </c>
      <c r="M138" s="1">
        <v>9.3333333333333321</v>
      </c>
      <c r="N138" s="1">
        <f t="shared" si="197"/>
        <v>9.2910052910052912</v>
      </c>
      <c r="O138" s="1">
        <f t="shared" si="198"/>
        <v>0.1793902746283699</v>
      </c>
      <c r="P138" s="1"/>
      <c r="Q138">
        <v>1974.1253424657534</v>
      </c>
      <c r="R138" s="1">
        <v>9.4444444444444446</v>
      </c>
      <c r="S138" s="1">
        <f t="shared" si="199"/>
        <v>9.455026455026454</v>
      </c>
      <c r="T138" s="1">
        <f t="shared" si="200"/>
        <v>-5.8159066095583743E-3</v>
      </c>
      <c r="V138">
        <v>1974.1253424657534</v>
      </c>
      <c r="W138">
        <v>9.4444444444444446</v>
      </c>
      <c r="X138" s="1">
        <f t="shared" si="201"/>
        <v>9.4788359788359777</v>
      </c>
      <c r="Y138" s="1">
        <f t="shared" si="202"/>
        <v>-0.47226421432770654</v>
      </c>
      <c r="AA138">
        <v>1974.125</v>
      </c>
      <c r="AB138">
        <v>8.5</v>
      </c>
      <c r="AC138" s="1">
        <f t="shared" si="203"/>
        <v>8.3253968253968242</v>
      </c>
      <c r="AD138" s="1">
        <f t="shared" si="204"/>
        <v>-1.0626102292768966</v>
      </c>
      <c r="AE138" s="1">
        <f t="shared" si="205"/>
        <v>-1.0590618963634839</v>
      </c>
      <c r="AF138" s="1"/>
      <c r="AG138">
        <v>1974.125</v>
      </c>
      <c r="AH138">
        <v>7.1111111111111098</v>
      </c>
      <c r="AI138" s="1">
        <f t="shared" si="141"/>
        <v>6.7539682539682531</v>
      </c>
      <c r="AJ138" s="1">
        <f t="shared" si="142"/>
        <v>-1.4501448727639208</v>
      </c>
      <c r="AM138" s="1">
        <v>3.7777777777777763</v>
      </c>
      <c r="AN138" s="1">
        <f t="shared" si="190"/>
        <v>3.1349206349206353</v>
      </c>
      <c r="AO138" s="1">
        <f t="shared" si="191"/>
        <v>-1.0848870412362466</v>
      </c>
      <c r="AQ138">
        <v>1974.1253424657534</v>
      </c>
      <c r="AR138">
        <f t="shared" si="181"/>
        <v>0.21375359032501948</v>
      </c>
      <c r="AS138">
        <f t="shared" si="182"/>
        <v>0.44465457294028726</v>
      </c>
      <c r="AT138">
        <f t="shared" si="183"/>
        <v>0.60825850340136056</v>
      </c>
      <c r="AU138">
        <f t="shared" si="184"/>
        <v>0.60295439657344341</v>
      </c>
      <c r="AV138">
        <f t="shared" si="185"/>
        <v>0.17224943310657498</v>
      </c>
      <c r="AW138">
        <f t="shared" si="186"/>
        <v>-0.79361501637692256</v>
      </c>
      <c r="AX138">
        <f t="shared" si="187"/>
        <v>-2.1161471403376182</v>
      </c>
      <c r="AY138">
        <f t="shared" si="188"/>
        <v>-3.1055641219450751</v>
      </c>
      <c r="AZ138">
        <f t="shared" si="189"/>
        <v>0.65032681179137886</v>
      </c>
    </row>
    <row r="139" spans="1:52" x14ac:dyDescent="0.2">
      <c r="A139">
        <v>1974.25</v>
      </c>
      <c r="B139" s="1">
        <v>9.2222222222222214</v>
      </c>
      <c r="C139" s="1">
        <f t="shared" si="192"/>
        <v>9.1216931216931219</v>
      </c>
      <c r="D139" s="1">
        <f t="shared" si="193"/>
        <v>0.24691358024691315</v>
      </c>
      <c r="E139" s="1">
        <f t="shared" si="194"/>
        <v>0.21318342151675454</v>
      </c>
      <c r="F139" s="1"/>
      <c r="G139">
        <v>1974.208904109589</v>
      </c>
      <c r="H139" s="1">
        <v>9.3333333333333321</v>
      </c>
      <c r="I139" s="1">
        <f t="shared" si="195"/>
        <v>9.2777777777777768</v>
      </c>
      <c r="J139" s="1">
        <f t="shared" si="196"/>
        <v>0.20045981355505141</v>
      </c>
      <c r="K139" s="1"/>
      <c r="L139">
        <v>1974.208904109589</v>
      </c>
      <c r="M139" s="1">
        <v>9.4444444444444446</v>
      </c>
      <c r="N139" s="1">
        <f t="shared" si="197"/>
        <v>9.4365079365079367</v>
      </c>
      <c r="O139" s="1">
        <f t="shared" si="198"/>
        <v>0.11883765852019811</v>
      </c>
      <c r="P139" s="1"/>
      <c r="Q139">
        <v>1974.208904109589</v>
      </c>
      <c r="R139" s="1">
        <v>9.3888888888888893</v>
      </c>
      <c r="S139" s="1">
        <f t="shared" si="199"/>
        <v>9.4629629629629637</v>
      </c>
      <c r="T139" s="1">
        <f t="shared" si="200"/>
        <v>-2.3211136306374537E-2</v>
      </c>
      <c r="V139">
        <v>1974.208904109589</v>
      </c>
      <c r="W139">
        <v>8.7777777777777768</v>
      </c>
      <c r="X139" s="1">
        <f t="shared" si="201"/>
        <v>9.0052910052910047</v>
      </c>
      <c r="Y139" s="1">
        <f t="shared" si="202"/>
        <v>-0.4323507180650038</v>
      </c>
      <c r="AA139">
        <v>1974.2083333333333</v>
      </c>
      <c r="AB139">
        <v>7.1111111111111098</v>
      </c>
      <c r="AC139" s="1">
        <f t="shared" si="203"/>
        <v>7.3862433862433852</v>
      </c>
      <c r="AD139" s="1">
        <f t="shared" si="204"/>
        <v>-0.67813051146384484</v>
      </c>
      <c r="AE139" s="1">
        <f t="shared" si="205"/>
        <v>-0.69859116486100559</v>
      </c>
      <c r="AF139" s="1"/>
      <c r="AG139">
        <v>1974.2083333333333</v>
      </c>
      <c r="AH139">
        <v>5.3888888888888902</v>
      </c>
      <c r="AI139" s="1">
        <f t="shared" si="141"/>
        <v>5.6111111111111098</v>
      </c>
      <c r="AJ139" s="1">
        <f t="shared" si="142"/>
        <v>-0.67609389434786238</v>
      </c>
      <c r="AM139" s="1">
        <v>2.6111111111111125</v>
      </c>
      <c r="AN139" s="1">
        <f t="shared" si="190"/>
        <v>2.6851851851851865</v>
      </c>
      <c r="AO139" s="1">
        <f t="shared" si="191"/>
        <v>0.49921264802217236</v>
      </c>
      <c r="AQ139">
        <v>1974.208904109589</v>
      </c>
      <c r="AR139">
        <f t="shared" si="181"/>
        <v>0.19442328042328016</v>
      </c>
      <c r="AS139">
        <f t="shared" si="182"/>
        <v>0.377242630385487</v>
      </c>
      <c r="AT139">
        <f t="shared" si="183"/>
        <v>0.48562257495590766</v>
      </c>
      <c r="AU139">
        <f t="shared" si="184"/>
        <v>0.46445401864449415</v>
      </c>
      <c r="AV139">
        <f t="shared" si="185"/>
        <v>7.0150163769210641E-2</v>
      </c>
      <c r="AW139">
        <f t="shared" si="186"/>
        <v>-0.5669649785840265</v>
      </c>
      <c r="AX139">
        <f t="shared" si="187"/>
        <v>-1.1835626102292771</v>
      </c>
      <c r="AY139">
        <f t="shared" si="188"/>
        <v>-0.72828067523305584</v>
      </c>
      <c r="AZ139">
        <f t="shared" si="189"/>
        <v>1.6417204444444389</v>
      </c>
    </row>
    <row r="140" spans="1:52" x14ac:dyDescent="0.2">
      <c r="A140">
        <v>1974.3333333333333</v>
      </c>
      <c r="B140" s="1">
        <v>9.2222222222222214</v>
      </c>
      <c r="C140" s="1">
        <f t="shared" si="192"/>
        <v>9.2936507936507926</v>
      </c>
      <c r="D140" s="1">
        <f t="shared" si="193"/>
        <v>4.4312169312168935E-2</v>
      </c>
      <c r="E140" s="1">
        <f t="shared" si="194"/>
        <v>7.9029142521206394E-2</v>
      </c>
      <c r="F140" s="1"/>
      <c r="G140">
        <v>1974.2924657534247</v>
      </c>
      <c r="H140" s="1">
        <v>9.3333333333333321</v>
      </c>
      <c r="I140" s="1">
        <f t="shared" si="195"/>
        <v>9.4074074074074066</v>
      </c>
      <c r="J140" s="1">
        <f t="shared" si="196"/>
        <v>3.5619803476946127E-2</v>
      </c>
      <c r="K140" s="1"/>
      <c r="L140">
        <v>1974.2924657534247</v>
      </c>
      <c r="M140" s="1">
        <v>9.4444444444444446</v>
      </c>
      <c r="N140" s="1">
        <f t="shared" si="197"/>
        <v>9.473544973544973</v>
      </c>
      <c r="O140" s="1">
        <f t="shared" si="198"/>
        <v>-3.9861006130847851E-2</v>
      </c>
      <c r="P140" s="1"/>
      <c r="Q140">
        <v>1974.2924657534247</v>
      </c>
      <c r="R140" s="1">
        <v>9.5555555555555571</v>
      </c>
      <c r="S140" s="1">
        <f t="shared" si="199"/>
        <v>9.4021164021164019</v>
      </c>
      <c r="T140" s="1">
        <f t="shared" si="200"/>
        <v>-0.15447845804988566</v>
      </c>
      <c r="V140">
        <v>1974.2924657534247</v>
      </c>
      <c r="W140">
        <v>8.7777777777777768</v>
      </c>
      <c r="X140" s="1">
        <f t="shared" si="201"/>
        <v>8.5899470899470902</v>
      </c>
      <c r="Y140" s="1">
        <f t="shared" si="202"/>
        <v>-0.37828588225413634</v>
      </c>
      <c r="AA140">
        <v>1974.2916666666667</v>
      </c>
      <c r="AB140">
        <v>7.1111111111111098</v>
      </c>
      <c r="AC140" s="1">
        <f t="shared" si="203"/>
        <v>6.9391534391534382</v>
      </c>
      <c r="AD140" s="1">
        <f t="shared" si="204"/>
        <v>-0.25815696649029979</v>
      </c>
      <c r="AE140" s="1">
        <f t="shared" si="205"/>
        <v>-0.20574032081968641</v>
      </c>
      <c r="AF140" s="1"/>
      <c r="AG140">
        <v>1974.2916666666667</v>
      </c>
      <c r="AH140">
        <v>5.1666666666666652</v>
      </c>
      <c r="AI140" s="1">
        <f t="shared" si="141"/>
        <v>5.412698412698413</v>
      </c>
      <c r="AJ140" s="1">
        <f t="shared" si="142"/>
        <v>0.4220101620895278</v>
      </c>
      <c r="AM140" s="1">
        <v>2.8888888888888906</v>
      </c>
      <c r="AN140" s="1">
        <f t="shared" si="190"/>
        <v>4.0079365079365097</v>
      </c>
      <c r="AO140" s="1">
        <f t="shared" si="191"/>
        <v>2.371252204585538</v>
      </c>
      <c r="AQ140">
        <v>1974.2924657534247</v>
      </c>
      <c r="AR140">
        <f t="shared" si="181"/>
        <v>7.2074577979340235E-2</v>
      </c>
      <c r="AS140">
        <f t="shared" si="182"/>
        <v>0.1045598387503151</v>
      </c>
      <c r="AT140">
        <f t="shared" si="183"/>
        <v>6.8206601158981861E-2</v>
      </c>
      <c r="AU140">
        <f t="shared" si="184"/>
        <v>-7.2677752582513869E-2</v>
      </c>
      <c r="AV140">
        <f t="shared" si="185"/>
        <v>-0.41767447719828621</v>
      </c>
      <c r="AW140">
        <f t="shared" si="186"/>
        <v>-0.60530964978584023</v>
      </c>
      <c r="AX140">
        <f t="shared" si="187"/>
        <v>-0.22043638196019083</v>
      </c>
      <c r="AY140">
        <f t="shared" si="188"/>
        <v>1.9421456286218199</v>
      </c>
      <c r="AZ140">
        <f t="shared" si="189"/>
        <v>1.916503700680267</v>
      </c>
    </row>
    <row r="141" spans="1:52" x14ac:dyDescent="0.2">
      <c r="A141">
        <v>1974.4166666666667</v>
      </c>
      <c r="B141" s="1">
        <v>9.3888888888888893</v>
      </c>
      <c r="C141" s="1">
        <f t="shared" si="192"/>
        <v>9.322751322751321</v>
      </c>
      <c r="D141" s="1">
        <f t="shared" si="193"/>
        <v>2.2045855379285205E-4</v>
      </c>
      <c r="E141" s="1">
        <f t="shared" si="194"/>
        <v>6.4982783236754386E-3</v>
      </c>
      <c r="F141" s="1"/>
      <c r="G141">
        <v>1974.3760273972603</v>
      </c>
      <c r="H141" s="1">
        <v>9.5</v>
      </c>
      <c r="I141" s="1">
        <f t="shared" si="195"/>
        <v>9.3835978835978811</v>
      </c>
      <c r="J141" s="1">
        <f t="shared" si="196"/>
        <v>-4.5277987738305658E-2</v>
      </c>
      <c r="K141" s="1"/>
      <c r="L141">
        <v>1974.3760273972603</v>
      </c>
      <c r="M141" s="1">
        <v>9.5</v>
      </c>
      <c r="N141" s="1">
        <f t="shared" si="197"/>
        <v>9.3968253968253972</v>
      </c>
      <c r="O141" s="1">
        <f t="shared" si="198"/>
        <v>-0.10993533215755548</v>
      </c>
      <c r="P141" s="1"/>
      <c r="Q141">
        <v>1974.3760273972603</v>
      </c>
      <c r="R141" s="1">
        <v>9.2222222222222214</v>
      </c>
      <c r="S141" s="1">
        <f t="shared" si="199"/>
        <v>9.1798941798941804</v>
      </c>
      <c r="T141" s="1">
        <f t="shared" si="200"/>
        <v>-0.22109893340052036</v>
      </c>
      <c r="V141">
        <v>1974.3760273972603</v>
      </c>
      <c r="W141">
        <v>8.3888888888888893</v>
      </c>
      <c r="X141" s="1">
        <f t="shared" si="201"/>
        <v>8.2830687830687815</v>
      </c>
      <c r="Y141" s="1">
        <f t="shared" si="202"/>
        <v>-0.1821617535903251</v>
      </c>
      <c r="AA141">
        <v>1974.375</v>
      </c>
      <c r="AB141">
        <v>6.8888888888888884</v>
      </c>
      <c r="AC141" s="1">
        <f t="shared" si="203"/>
        <v>7.0079365079365061</v>
      </c>
      <c r="AD141" s="1">
        <f t="shared" si="204"/>
        <v>0.46053791887125206</v>
      </c>
      <c r="AE141" s="1">
        <f t="shared" si="205"/>
        <v>0.46983917023599547</v>
      </c>
      <c r="AF141" s="1"/>
      <c r="AG141">
        <v>1974.375</v>
      </c>
      <c r="AH141">
        <v>6.2222222222222241</v>
      </c>
      <c r="AI141" s="1">
        <f t="shared" si="141"/>
        <v>6.3968253968253972</v>
      </c>
      <c r="AJ141" s="1">
        <f t="shared" si="142"/>
        <v>1.6413349290333419</v>
      </c>
      <c r="AM141" s="1">
        <v>7.0555555555555571</v>
      </c>
      <c r="AN141" s="1">
        <f t="shared" si="190"/>
        <v>7.238095238095239</v>
      </c>
      <c r="AO141" s="1">
        <f t="shared" si="191"/>
        <v>3.9117850844041326</v>
      </c>
      <c r="AQ141">
        <v>1974.3760273972603</v>
      </c>
      <c r="AR141">
        <f t="shared" si="181"/>
        <v>5.9264298311920002E-3</v>
      </c>
      <c r="AS141">
        <f t="shared" si="182"/>
        <v>-3.5367094986142759E-2</v>
      </c>
      <c r="AT141">
        <f t="shared" si="183"/>
        <v>-0.13562811791383336</v>
      </c>
      <c r="AU141">
        <f t="shared" si="184"/>
        <v>-0.33727034517510796</v>
      </c>
      <c r="AV141">
        <f t="shared" si="185"/>
        <v>-0.50340186444948432</v>
      </c>
      <c r="AW141">
        <f t="shared" si="186"/>
        <v>-7.4908541194256509E-2</v>
      </c>
      <c r="AX141">
        <f t="shared" si="187"/>
        <v>1.4219889140841513</v>
      </c>
      <c r="AY141">
        <f t="shared" si="188"/>
        <v>4.9895369110607204</v>
      </c>
      <c r="AZ141">
        <f t="shared" si="189"/>
        <v>1.8235589750566839</v>
      </c>
    </row>
    <row r="142" spans="1:52" x14ac:dyDescent="0.2">
      <c r="A142">
        <v>1974.5</v>
      </c>
      <c r="B142" s="1">
        <v>9.2222222222222214</v>
      </c>
      <c r="C142" s="1">
        <f t="shared" si="192"/>
        <v>9.2539682539682548</v>
      </c>
      <c r="D142" s="1">
        <f t="shared" si="193"/>
        <v>-6.9664902998235495E-2</v>
      </c>
      <c r="E142" s="1">
        <f t="shared" si="194"/>
        <v>-3.8160325858738263E-2</v>
      </c>
      <c r="F142" s="1"/>
      <c r="G142">
        <v>1974.4595890410958</v>
      </c>
      <c r="H142" s="1">
        <v>9.2222222222222214</v>
      </c>
      <c r="I142" s="1">
        <f t="shared" si="195"/>
        <v>9.2751322751322736</v>
      </c>
      <c r="J142" s="1">
        <f t="shared" si="196"/>
        <v>-7.8168304358780485E-2</v>
      </c>
      <c r="K142" s="1"/>
      <c r="L142">
        <v>1974.4595890410958</v>
      </c>
      <c r="M142" s="1">
        <v>9.1666666666666661</v>
      </c>
      <c r="N142" s="1">
        <f t="shared" si="197"/>
        <v>9.2301587301587293</v>
      </c>
      <c r="O142" s="1">
        <f t="shared" si="198"/>
        <v>-0.12284790459393642</v>
      </c>
      <c r="P142" s="1"/>
      <c r="Q142">
        <v>1974.4595890410958</v>
      </c>
      <c r="R142" s="1">
        <v>8.8888888888888893</v>
      </c>
      <c r="S142" s="1">
        <f t="shared" si="199"/>
        <v>8.9444444444444464</v>
      </c>
      <c r="T142" s="1">
        <f t="shared" si="200"/>
        <v>-0.16318132191147947</v>
      </c>
      <c r="V142">
        <v>1974.4595890410958</v>
      </c>
      <c r="W142">
        <v>8.0555555555555554</v>
      </c>
      <c r="X142" s="1">
        <f t="shared" si="201"/>
        <v>8.2460317460317469</v>
      </c>
      <c r="Y142" s="1">
        <f t="shared" si="202"/>
        <v>0.10967288149827828</v>
      </c>
      <c r="AA142">
        <v>1974.4583333333333</v>
      </c>
      <c r="AB142">
        <v>7.6666666666666652</v>
      </c>
      <c r="AC142" s="1">
        <f t="shared" si="203"/>
        <v>7.8121693121693099</v>
      </c>
      <c r="AD142" s="1">
        <f t="shared" si="204"/>
        <v>0.99272486772486779</v>
      </c>
      <c r="AE142" s="1">
        <f t="shared" si="205"/>
        <v>1.0983560090702948</v>
      </c>
      <c r="AF142" s="1"/>
      <c r="AG142">
        <v>1974.4583333333333</v>
      </c>
      <c r="AH142">
        <v>8.5</v>
      </c>
      <c r="AI142" s="1">
        <f t="shared" si="141"/>
        <v>8.5714285714285712</v>
      </c>
      <c r="AJ142" s="1">
        <f t="shared" si="142"/>
        <v>2.4077433442512803</v>
      </c>
      <c r="AM142" s="1">
        <v>11.944444444444445</v>
      </c>
      <c r="AN142" s="1">
        <f t="shared" si="190"/>
        <v>11.568783068783071</v>
      </c>
      <c r="AO142" s="1">
        <f t="shared" si="191"/>
        <v>4.0482804232804224</v>
      </c>
      <c r="AQ142">
        <v>1974.4595890410958</v>
      </c>
      <c r="AR142">
        <f t="shared" si="181"/>
        <v>-3.4802217183169296E-2</v>
      </c>
      <c r="AS142">
        <f t="shared" si="182"/>
        <v>-0.10609171075837709</v>
      </c>
      <c r="AT142">
        <f t="shared" si="183"/>
        <v>-0.21812899974804714</v>
      </c>
      <c r="AU142">
        <f t="shared" si="184"/>
        <v>-0.36695036533131642</v>
      </c>
      <c r="AV142">
        <f t="shared" si="185"/>
        <v>-0.26692869740488667</v>
      </c>
      <c r="AW142">
        <f t="shared" si="186"/>
        <v>0.73477198286722223</v>
      </c>
      <c r="AX142">
        <f t="shared" si="187"/>
        <v>2.9306339128243901</v>
      </c>
      <c r="AY142">
        <f t="shared" si="188"/>
        <v>6.6226656588561363</v>
      </c>
      <c r="AZ142">
        <f t="shared" si="189"/>
        <v>1.5447499591836689</v>
      </c>
    </row>
    <row r="143" spans="1:52" x14ac:dyDescent="0.2">
      <c r="A143">
        <v>1974.5833333333333</v>
      </c>
      <c r="B143" s="1">
        <v>9.2777777777777786</v>
      </c>
      <c r="C143" s="1">
        <f t="shared" si="192"/>
        <v>9.2777777777777768</v>
      </c>
      <c r="D143" s="1">
        <f t="shared" si="193"/>
        <v>-6.1728395061723378E-3</v>
      </c>
      <c r="E143" s="1">
        <f t="shared" si="194"/>
        <v>-2.9667422524565515E-2</v>
      </c>
      <c r="F143" s="1"/>
      <c r="G143">
        <v>1974.5431506849316</v>
      </c>
      <c r="H143" s="1">
        <v>9.2222222222222214</v>
      </c>
      <c r="I143" s="1">
        <f t="shared" si="195"/>
        <v>9.2645502645502624</v>
      </c>
      <c r="J143" s="1">
        <f t="shared" si="196"/>
        <v>-4.8521877886956069E-2</v>
      </c>
      <c r="K143" s="1"/>
      <c r="L143">
        <v>1974.5431506849316</v>
      </c>
      <c r="M143" s="1">
        <v>9.1666666666666661</v>
      </c>
      <c r="N143" s="1">
        <f t="shared" si="197"/>
        <v>9.1772486772486754</v>
      </c>
      <c r="O143" s="1">
        <f t="shared" si="198"/>
        <v>-5.9439825312840491E-2</v>
      </c>
      <c r="P143" s="1"/>
      <c r="Q143">
        <v>1974.5431506849316</v>
      </c>
      <c r="R143" s="1">
        <v>8.7222222222222232</v>
      </c>
      <c r="S143" s="1">
        <f t="shared" si="199"/>
        <v>8.8677248677248688</v>
      </c>
      <c r="T143" s="1">
        <f t="shared" si="200"/>
        <v>1.1054421768706774E-2</v>
      </c>
      <c r="V143">
        <v>1974.5431506849316</v>
      </c>
      <c r="W143">
        <v>8.3333333333333339</v>
      </c>
      <c r="X143" s="1">
        <f t="shared" si="201"/>
        <v>8.481481481481481</v>
      </c>
      <c r="Y143" s="1">
        <f t="shared" si="202"/>
        <v>0.43863903586125841</v>
      </c>
      <c r="AA143">
        <v>1974.5416666666667</v>
      </c>
      <c r="AB143">
        <v>9.0555555555555536</v>
      </c>
      <c r="AC143" s="1">
        <f t="shared" si="203"/>
        <v>9.1507936507936503</v>
      </c>
      <c r="AD143" s="1">
        <f t="shared" si="204"/>
        <v>1.6538800705467376</v>
      </c>
      <c r="AE143" s="1">
        <f t="shared" si="205"/>
        <v>1.448360208280844</v>
      </c>
      <c r="AF143" s="1"/>
      <c r="AG143">
        <v>1974.5416666666667</v>
      </c>
      <c r="AH143">
        <v>11.166666666666666</v>
      </c>
      <c r="AI143" s="1">
        <f t="shared" si="141"/>
        <v>11.132275132275131</v>
      </c>
      <c r="AJ143" s="1">
        <f t="shared" si="142"/>
        <v>2.3412803392962123</v>
      </c>
      <c r="AM143" s="1">
        <v>15.777777777777779</v>
      </c>
      <c r="AN143" s="1">
        <f t="shared" si="190"/>
        <v>15.291005291005293</v>
      </c>
      <c r="AO143" s="1">
        <f t="shared" si="191"/>
        <v>2.6748971193415629</v>
      </c>
      <c r="AQ143">
        <v>1974.5431506849316</v>
      </c>
      <c r="AR143">
        <f t="shared" si="181"/>
        <v>-2.705668934240375E-2</v>
      </c>
      <c r="AS143">
        <f t="shared" si="182"/>
        <v>-7.1308641975307688E-2</v>
      </c>
      <c r="AT143">
        <f t="shared" si="183"/>
        <v>-0.12551776266061823</v>
      </c>
      <c r="AU143">
        <f t="shared" si="184"/>
        <v>-0.11543613000755765</v>
      </c>
      <c r="AV143">
        <f t="shared" si="185"/>
        <v>0.28460267069791007</v>
      </c>
      <c r="AW143">
        <f t="shared" si="186"/>
        <v>1.6055071806500398</v>
      </c>
      <c r="AX143">
        <f t="shared" si="187"/>
        <v>3.7407548500881855</v>
      </c>
      <c r="AY143">
        <f t="shared" si="188"/>
        <v>6.1802610229276906</v>
      </c>
      <c r="AZ143">
        <f t="shared" si="189"/>
        <v>1.3573508480725602</v>
      </c>
    </row>
    <row r="144" spans="1:52" x14ac:dyDescent="0.2">
      <c r="A144">
        <v>1974.6666666666667</v>
      </c>
      <c r="B144" s="1">
        <v>9.1111111111111107</v>
      </c>
      <c r="C144" s="1">
        <f t="shared" si="192"/>
        <v>9.2116402116402103</v>
      </c>
      <c r="D144" s="1">
        <f t="shared" si="193"/>
        <v>-9.2592592592592969E-3</v>
      </c>
      <c r="E144" s="1">
        <f t="shared" si="194"/>
        <v>-3.9105148232132528E-2</v>
      </c>
      <c r="F144" s="1"/>
      <c r="G144">
        <v>1974.6267123287671</v>
      </c>
      <c r="H144" s="1">
        <v>9.1111111111111107</v>
      </c>
      <c r="I144" s="1">
        <f t="shared" si="195"/>
        <v>9.1851851851851851</v>
      </c>
      <c r="J144" s="1">
        <f t="shared" si="196"/>
        <v>-4.0070966658266989E-2</v>
      </c>
      <c r="K144" s="1"/>
      <c r="L144">
        <v>1974.6267123287671</v>
      </c>
      <c r="M144" s="1">
        <v>9</v>
      </c>
      <c r="N144" s="1">
        <f t="shared" si="197"/>
        <v>9.1190476190476204</v>
      </c>
      <c r="O144" s="1">
        <f t="shared" si="198"/>
        <v>3.3908625178480545E-3</v>
      </c>
      <c r="P144" s="1"/>
      <c r="Q144">
        <v>1974.6267123287671</v>
      </c>
      <c r="R144" s="1">
        <v>8.9444444444444446</v>
      </c>
      <c r="S144" s="1">
        <f t="shared" si="199"/>
        <v>8.9682539682539701</v>
      </c>
      <c r="T144" s="1">
        <f t="shared" si="200"/>
        <v>0.15570672713529812</v>
      </c>
      <c r="V144">
        <v>1974.6267123287671</v>
      </c>
      <c r="W144">
        <v>9.1111111111111107</v>
      </c>
      <c r="X144" s="1">
        <f t="shared" si="201"/>
        <v>9.063492063492065</v>
      </c>
      <c r="Y144" s="1">
        <f t="shared" si="202"/>
        <v>0.60419291173259437</v>
      </c>
      <c r="AA144">
        <v>1974.625</v>
      </c>
      <c r="AB144">
        <v>10.611111111111111</v>
      </c>
      <c r="AC144" s="1">
        <f t="shared" si="203"/>
        <v>10.619047619047617</v>
      </c>
      <c r="AD144" s="1">
        <f t="shared" si="204"/>
        <v>1.4085097001763673</v>
      </c>
      <c r="AE144" s="1">
        <f t="shared" si="205"/>
        <v>1.27961493239271</v>
      </c>
      <c r="AF144" s="1"/>
      <c r="AG144">
        <v>1974.625</v>
      </c>
      <c r="AH144">
        <v>13.333333333333334</v>
      </c>
      <c r="AI144" s="1">
        <f t="shared" si="141"/>
        <v>13.095238095238095</v>
      </c>
      <c r="AJ144" s="1">
        <f t="shared" si="142"/>
        <v>1.4469324766943827</v>
      </c>
      <c r="AM144" s="1">
        <v>17</v>
      </c>
      <c r="AN144" s="1">
        <f t="shared" si="190"/>
        <v>16.650793650793648</v>
      </c>
      <c r="AO144" s="1">
        <f t="shared" si="191"/>
        <v>0.44270177206685207</v>
      </c>
      <c r="AQ144">
        <v>1974.6267123287671</v>
      </c>
      <c r="AR144">
        <f t="shared" si="181"/>
        <v>-3.5663895187704867E-2</v>
      </c>
      <c r="AS144">
        <f t="shared" si="182"/>
        <v>-7.220861678004438E-2</v>
      </c>
      <c r="AT144">
        <f t="shared" si="183"/>
        <v>-6.9116150163766946E-2</v>
      </c>
      <c r="AU144">
        <f t="shared" si="184"/>
        <v>7.2888384983624946E-2</v>
      </c>
      <c r="AV144">
        <f t="shared" si="185"/>
        <v>0.62391232048375111</v>
      </c>
      <c r="AW144">
        <f t="shared" si="186"/>
        <v>1.7909211388259025</v>
      </c>
      <c r="AX144">
        <f t="shared" si="187"/>
        <v>3.11052355757118</v>
      </c>
      <c r="AY144">
        <f t="shared" si="188"/>
        <v>3.5142675736961495</v>
      </c>
      <c r="AZ144">
        <f t="shared" si="189"/>
        <v>1.1675866031746036</v>
      </c>
    </row>
    <row r="145" spans="1:52" x14ac:dyDescent="0.2">
      <c r="A145">
        <v>1974.75</v>
      </c>
      <c r="B145" s="2">
        <v>9.3888888888888893</v>
      </c>
      <c r="C145" s="1">
        <f t="shared" si="192"/>
        <v>9.1904761904761898</v>
      </c>
      <c r="D145" s="1">
        <f t="shared" si="193"/>
        <v>-5.5335097001763721E-2</v>
      </c>
      <c r="E145" s="1">
        <f t="shared" si="194"/>
        <v>-4.3377844965146461E-2</v>
      </c>
      <c r="F145" s="1"/>
      <c r="G145">
        <v>1974.7102739726026</v>
      </c>
      <c r="H145" s="2">
        <v>9.3888888888888893</v>
      </c>
      <c r="I145" s="1">
        <f t="shared" si="195"/>
        <v>9.1825396825396837</v>
      </c>
      <c r="J145" s="1">
        <f t="shared" si="196"/>
        <v>-3.4968925841941056E-2</v>
      </c>
      <c r="K145" s="1"/>
      <c r="L145">
        <v>1974.7102739726026</v>
      </c>
      <c r="M145" s="2">
        <v>9.3888888888888893</v>
      </c>
      <c r="N145" s="1">
        <f t="shared" si="197"/>
        <v>9.1851851851851869</v>
      </c>
      <c r="O145" s="1">
        <f t="shared" si="198"/>
        <v>5.3193499622071365E-2</v>
      </c>
      <c r="P145" s="1"/>
      <c r="Q145">
        <v>1974.7102739726026</v>
      </c>
      <c r="R145" s="2">
        <v>9.3888888888888893</v>
      </c>
      <c r="S145" s="1">
        <f t="shared" si="199"/>
        <v>9.1878306878306883</v>
      </c>
      <c r="T145" s="1">
        <f t="shared" si="200"/>
        <v>0.20922566557487235</v>
      </c>
      <c r="V145">
        <v>1974.7102739726026</v>
      </c>
      <c r="W145">
        <v>9.8333333333333357</v>
      </c>
      <c r="X145" s="1">
        <f t="shared" si="201"/>
        <v>9.7142857142857153</v>
      </c>
      <c r="Y145" s="1">
        <f t="shared" si="202"/>
        <v>0.52931048962794935</v>
      </c>
      <c r="AA145">
        <v>1974.7083333333333</v>
      </c>
      <c r="AB145">
        <v>12.111111111111109</v>
      </c>
      <c r="AC145" s="1">
        <f t="shared" si="203"/>
        <v>11.661375661375661</v>
      </c>
      <c r="AD145" s="1">
        <f t="shared" si="204"/>
        <v>0.6887125220458552</v>
      </c>
      <c r="AE145" s="1">
        <f t="shared" si="205"/>
        <v>0.6811224489795914</v>
      </c>
      <c r="AF145" s="1"/>
      <c r="AG145">
        <v>1974.7083333333333</v>
      </c>
      <c r="AH145">
        <v>14.277777777777779</v>
      </c>
      <c r="AI145" s="1">
        <f t="shared" si="141"/>
        <v>13.912698412698413</v>
      </c>
      <c r="AJ145" s="1">
        <f t="shared" si="142"/>
        <v>0.15421600739061095</v>
      </c>
      <c r="AM145" s="1">
        <v>16.055555555555557</v>
      </c>
      <c r="AN145" s="1">
        <f t="shared" si="190"/>
        <v>16.047619047619051</v>
      </c>
      <c r="AO145" s="1">
        <f t="shared" si="191"/>
        <v>-1.6414504073234224</v>
      </c>
      <c r="AQ145">
        <v>1974.7102739726026</v>
      </c>
      <c r="AR145">
        <f t="shared" si="181"/>
        <v>-3.9560594608213574E-2</v>
      </c>
      <c r="AS145">
        <f t="shared" si="182"/>
        <v>-7.145225497606382E-2</v>
      </c>
      <c r="AT145">
        <f t="shared" si="183"/>
        <v>-2.2939783320734732E-2</v>
      </c>
      <c r="AU145">
        <f t="shared" si="184"/>
        <v>0.16787402368354887</v>
      </c>
      <c r="AV145">
        <f t="shared" si="185"/>
        <v>0.65060519022423879</v>
      </c>
      <c r="AW145">
        <f t="shared" si="186"/>
        <v>1.2717888636936261</v>
      </c>
      <c r="AX145">
        <f t="shared" si="187"/>
        <v>1.4124338624338633</v>
      </c>
      <c r="AY145">
        <f t="shared" si="188"/>
        <v>-8.4568909045098117E-2</v>
      </c>
      <c r="AZ145">
        <f t="shared" si="189"/>
        <v>0.97981007709750789</v>
      </c>
    </row>
    <row r="146" spans="1:52" x14ac:dyDescent="0.2">
      <c r="A146">
        <v>1974.8333333333333</v>
      </c>
      <c r="B146" s="1">
        <v>9</v>
      </c>
      <c r="C146" s="1">
        <f t="shared" si="192"/>
        <v>9.1190476190476186</v>
      </c>
      <c r="D146" s="1">
        <f t="shared" si="193"/>
        <v>-7.3853615520282759E-2</v>
      </c>
      <c r="E146" s="1">
        <f t="shared" si="194"/>
        <v>-4.2338540354413631E-2</v>
      </c>
      <c r="F146" s="1"/>
      <c r="G146">
        <v>1974.7938356164384</v>
      </c>
      <c r="H146" s="1">
        <v>9</v>
      </c>
      <c r="I146" s="1">
        <f t="shared" si="195"/>
        <v>9.1137566137566139</v>
      </c>
      <c r="J146" s="1">
        <f t="shared" si="196"/>
        <v>-3.0496766607878756E-2</v>
      </c>
      <c r="K146" s="1"/>
      <c r="L146">
        <v>1974.7938356164384</v>
      </c>
      <c r="M146" s="1">
        <v>9.1111111111111107</v>
      </c>
      <c r="N146" s="1">
        <f t="shared" si="197"/>
        <v>9.2169312169312168</v>
      </c>
      <c r="O146" s="1">
        <f t="shared" si="198"/>
        <v>7.2110943142687484E-2</v>
      </c>
      <c r="P146" s="1"/>
      <c r="Q146">
        <v>1974.7938356164384</v>
      </c>
      <c r="R146" s="1">
        <v>9.2777777777777786</v>
      </c>
      <c r="S146" s="1">
        <f t="shared" si="199"/>
        <v>9.3624338624338641</v>
      </c>
      <c r="T146" s="1">
        <f t="shared" si="200"/>
        <v>0.16035735281767005</v>
      </c>
      <c r="V146">
        <v>1974.7938356164384</v>
      </c>
      <c r="W146">
        <v>10.166666666666664</v>
      </c>
      <c r="X146" s="1">
        <f t="shared" si="201"/>
        <v>10.079365079365079</v>
      </c>
      <c r="Y146" s="1">
        <f t="shared" si="202"/>
        <v>0.26082346518854349</v>
      </c>
      <c r="AA146">
        <v>1974.7916666666667</v>
      </c>
      <c r="AB146">
        <v>11.833333333333332</v>
      </c>
      <c r="AC146" s="1">
        <f t="shared" si="203"/>
        <v>11.920634920634919</v>
      </c>
      <c r="AD146" s="1">
        <f t="shared" si="204"/>
        <v>-0.23346560846560793</v>
      </c>
      <c r="AE146" s="1">
        <f t="shared" si="205"/>
        <v>-0.10038212815990609</v>
      </c>
      <c r="AF146" s="1"/>
      <c r="AG146">
        <v>1974.7916666666667</v>
      </c>
      <c r="AH146">
        <v>13.277777777777779</v>
      </c>
      <c r="AI146" s="1">
        <f t="shared" si="141"/>
        <v>13.410052910052912</v>
      </c>
      <c r="AJ146" s="1">
        <f t="shared" si="142"/>
        <v>-1.0432413706223227</v>
      </c>
      <c r="AM146" s="1">
        <v>13.277777777777779</v>
      </c>
      <c r="AN146" s="1">
        <f t="shared" si="190"/>
        <v>13.595238095238095</v>
      </c>
      <c r="AO146" s="1">
        <f t="shared" si="191"/>
        <v>-2.9067355337196603</v>
      </c>
      <c r="AQ146">
        <v>1974.7938356164384</v>
      </c>
      <c r="AR146">
        <f t="shared" si="181"/>
        <v>-3.8612748803225239E-2</v>
      </c>
      <c r="AS146">
        <f t="shared" si="182"/>
        <v>-6.6425799949610662E-2</v>
      </c>
      <c r="AT146">
        <f t="shared" si="183"/>
        <v>-6.60619803479672E-4</v>
      </c>
      <c r="AU146">
        <f t="shared" si="184"/>
        <v>0.14558528596623543</v>
      </c>
      <c r="AV146">
        <f t="shared" si="185"/>
        <v>0.38345628621818711</v>
      </c>
      <c r="AW146">
        <f t="shared" si="186"/>
        <v>0.2919077853363527</v>
      </c>
      <c r="AX146">
        <f t="shared" ref="AX146:AX161" si="206">($E146+$J146+$O146+$T146+$Y146+$AE146+$AJ146)*160*0.0057</f>
        <v>-0.65952834467120569</v>
      </c>
      <c r="AY146">
        <f t="shared" si="188"/>
        <v>-3.3104711514235361</v>
      </c>
      <c r="AZ146">
        <f t="shared" si="189"/>
        <v>0.80524307482993107</v>
      </c>
    </row>
    <row r="147" spans="1:52" x14ac:dyDescent="0.2">
      <c r="A147">
        <v>1974.9166666666667</v>
      </c>
      <c r="B147" s="1">
        <v>9.1111111111111107</v>
      </c>
      <c r="C147" s="1">
        <f t="shared" si="192"/>
        <v>9.129629629629628</v>
      </c>
      <c r="D147" s="1">
        <f t="shared" si="193"/>
        <v>-2.1825396825397726E-2</v>
      </c>
      <c r="E147" s="1">
        <f t="shared" si="194"/>
        <v>-2.3872511967750951E-2</v>
      </c>
      <c r="F147" s="1"/>
      <c r="G147">
        <v>1974.8773972602739</v>
      </c>
      <c r="H147" s="1">
        <v>9.1111111111111107</v>
      </c>
      <c r="I147" s="1">
        <f t="shared" si="195"/>
        <v>9.1349206349206344</v>
      </c>
      <c r="J147" s="1">
        <f t="shared" si="196"/>
        <v>-3.621819098010555E-3</v>
      </c>
      <c r="K147" s="1"/>
      <c r="L147">
        <v>1974.8773972602739</v>
      </c>
      <c r="M147" s="1">
        <v>9.3333333333333321</v>
      </c>
      <c r="N147" s="1">
        <f t="shared" si="197"/>
        <v>9.3386243386243386</v>
      </c>
      <c r="O147" s="1">
        <f t="shared" si="198"/>
        <v>8.9306710338456177E-2</v>
      </c>
      <c r="P147" s="1"/>
      <c r="Q147">
        <v>1974.8773972602739</v>
      </c>
      <c r="R147" s="1">
        <v>9.5</v>
      </c>
      <c r="S147" s="1">
        <f t="shared" si="199"/>
        <v>9.5132275132275144</v>
      </c>
      <c r="T147" s="1">
        <f t="shared" si="200"/>
        <v>0.11919459141681353</v>
      </c>
      <c r="V147">
        <v>1974.8773972602739</v>
      </c>
      <c r="W147">
        <v>10.166666666666664</v>
      </c>
      <c r="X147" s="1">
        <f t="shared" si="201"/>
        <v>10.195767195767194</v>
      </c>
      <c r="Y147" s="1">
        <f t="shared" si="202"/>
        <v>-1.1022927689597489E-3</v>
      </c>
      <c r="AA147">
        <v>1974.875</v>
      </c>
      <c r="AB147">
        <v>11.5</v>
      </c>
      <c r="AC147" s="1">
        <f t="shared" si="203"/>
        <v>11.481481481481481</v>
      </c>
      <c r="AD147" s="1">
        <f t="shared" si="204"/>
        <v>-0.80004409171075785</v>
      </c>
      <c r="AE147" s="1">
        <f t="shared" si="205"/>
        <v>-0.68359998320315829</v>
      </c>
      <c r="AF147" s="1"/>
      <c r="AG147">
        <v>1974.875</v>
      </c>
      <c r="AH147">
        <v>11.944444444444445</v>
      </c>
      <c r="AI147" s="1">
        <f t="shared" si="141"/>
        <v>11.888888888888889</v>
      </c>
      <c r="AJ147" s="1">
        <f t="shared" si="142"/>
        <v>-1.7576215671453765</v>
      </c>
      <c r="AM147" s="1">
        <v>10.944444444444446</v>
      </c>
      <c r="AN147" s="1">
        <f t="shared" si="190"/>
        <v>10.333333333333334</v>
      </c>
      <c r="AO147" s="1">
        <f t="shared" si="191"/>
        <v>-3.250871336188796</v>
      </c>
      <c r="AQ147">
        <v>1974.8773972602739</v>
      </c>
      <c r="AR147">
        <f t="shared" si="181"/>
        <v>-2.1771730914588869E-2</v>
      </c>
      <c r="AS147">
        <f t="shared" si="182"/>
        <v>-2.5074829931974494E-2</v>
      </c>
      <c r="AT147">
        <f t="shared" si="183"/>
        <v>5.6372889896697545E-2</v>
      </c>
      <c r="AU147">
        <f t="shared" si="184"/>
        <v>0.16507835726883149</v>
      </c>
      <c r="AV147">
        <f t="shared" si="185"/>
        <v>0.16407306626354018</v>
      </c>
      <c r="AW147">
        <f t="shared" si="186"/>
        <v>-0.45937011841774023</v>
      </c>
      <c r="AX147">
        <f t="shared" si="206"/>
        <v>-2.0623209876543238</v>
      </c>
      <c r="AY147">
        <f t="shared" ref="AY147:AY162" si="207">($E147+$J147+$O147+$T147+$Y147+$AE147+$AJ147+$AO147)*160*0.0057</f>
        <v>-5.0271156462585065</v>
      </c>
      <c r="AZ147">
        <f t="shared" si="189"/>
        <v>0.73934642176870213</v>
      </c>
    </row>
    <row r="148" spans="1:52" x14ac:dyDescent="0.2">
      <c r="A148">
        <v>1975</v>
      </c>
      <c r="B148" s="1">
        <v>9.0555555555555536</v>
      </c>
      <c r="C148" s="1">
        <f t="shared" si="192"/>
        <v>9.0555555555555536</v>
      </c>
      <c r="D148" s="1">
        <f t="shared" si="193"/>
        <v>4.0123456790123128E-2</v>
      </c>
      <c r="E148" s="1">
        <f t="shared" si="194"/>
        <v>6.5717645082720034E-3</v>
      </c>
      <c r="F148" s="1"/>
      <c r="G148">
        <v>1974.9609589041097</v>
      </c>
      <c r="H148" s="1">
        <v>9.0555555555555536</v>
      </c>
      <c r="I148" s="1">
        <f t="shared" si="195"/>
        <v>9.0925925925925917</v>
      </c>
      <c r="J148" s="1">
        <f t="shared" si="196"/>
        <v>4.8595364071554098E-2</v>
      </c>
      <c r="K148" s="1"/>
      <c r="L148">
        <v>1974.9609589041097</v>
      </c>
      <c r="M148" s="1">
        <v>9.3333333333333321</v>
      </c>
      <c r="N148" s="1">
        <f t="shared" si="197"/>
        <v>9.3703703703703685</v>
      </c>
      <c r="O148" s="1">
        <f t="shared" si="198"/>
        <v>0.10420340975896568</v>
      </c>
      <c r="P148" s="1"/>
      <c r="Q148">
        <v>1974.9609589041097</v>
      </c>
      <c r="R148" s="1">
        <v>9.5</v>
      </c>
      <c r="S148" s="1">
        <f t="shared" si="199"/>
        <v>9.5529100529100539</v>
      </c>
      <c r="T148" s="1">
        <f t="shared" si="200"/>
        <v>7.3706643151087492E-2</v>
      </c>
      <c r="V148">
        <v>1974.9609589041097</v>
      </c>
      <c r="W148">
        <v>9.9444444444444446</v>
      </c>
      <c r="X148" s="1">
        <f t="shared" si="201"/>
        <v>10.082010582010581</v>
      </c>
      <c r="Y148" s="1">
        <f t="shared" si="202"/>
        <v>-0.15838372385991373</v>
      </c>
      <c r="AA148">
        <v>1974.9583333333333</v>
      </c>
      <c r="AB148">
        <v>10.444444444444443</v>
      </c>
      <c r="AC148" s="1">
        <f t="shared" si="203"/>
        <v>10.53968253968254</v>
      </c>
      <c r="AD148" s="1">
        <f t="shared" si="204"/>
        <v>-0.92813051146384551</v>
      </c>
      <c r="AE148" s="1">
        <f t="shared" si="205"/>
        <v>-0.97956034265558023</v>
      </c>
      <c r="AF148" s="1"/>
      <c r="AG148">
        <v>1974.9583333333333</v>
      </c>
      <c r="AH148">
        <v>9.8888888888888875</v>
      </c>
      <c r="AI148" s="1">
        <f t="shared" si="141"/>
        <v>9.93915343915344</v>
      </c>
      <c r="AJ148" s="1">
        <f t="shared" si="142"/>
        <v>-1.9529793398841031</v>
      </c>
      <c r="AM148" s="1">
        <v>6.666666666666667</v>
      </c>
      <c r="AN148" s="1">
        <f t="shared" si="190"/>
        <v>7.2169312169312176</v>
      </c>
      <c r="AO148" s="1">
        <f t="shared" si="191"/>
        <v>-2.9559712773998483</v>
      </c>
      <c r="AQ148">
        <v>1974.9609589041097</v>
      </c>
      <c r="AR148">
        <f t="shared" si="181"/>
        <v>5.9934492315440666E-3</v>
      </c>
      <c r="AS148">
        <f t="shared" si="182"/>
        <v>5.0312421264801399E-2</v>
      </c>
      <c r="AT148">
        <f t="shared" si="183"/>
        <v>0.14534593096497811</v>
      </c>
      <c r="AU148">
        <f t="shared" si="184"/>
        <v>0.21256638951876991</v>
      </c>
      <c r="AV148">
        <f t="shared" si="185"/>
        <v>6.8120433358528576E-2</v>
      </c>
      <c r="AW148">
        <f t="shared" si="186"/>
        <v>-0.82523859914336073</v>
      </c>
      <c r="AX148">
        <f t="shared" si="206"/>
        <v>-2.606355757117663</v>
      </c>
      <c r="AY148">
        <f t="shared" si="207"/>
        <v>-5.3022015621063252</v>
      </c>
      <c r="AZ148">
        <f t="shared" ref="AZ148:AZ163" si="208">AS148*2.628+AZ147</f>
        <v>0.87156746485260017</v>
      </c>
    </row>
    <row r="149" spans="1:52" x14ac:dyDescent="0.2">
      <c r="A149">
        <v>1975.0833333333333</v>
      </c>
      <c r="B149" s="1">
        <v>9.2222222222222214</v>
      </c>
      <c r="C149" s="1">
        <f t="shared" si="192"/>
        <v>9.1269841269841248</v>
      </c>
      <c r="D149" s="1">
        <f t="shared" si="193"/>
        <v>7.0546737213407016E-3</v>
      </c>
      <c r="E149" s="1">
        <f t="shared" si="194"/>
        <v>9.1122868900652652E-3</v>
      </c>
      <c r="F149" s="1"/>
      <c r="G149">
        <v>1975.0417808219179</v>
      </c>
      <c r="H149" s="1">
        <v>9.3333333333333321</v>
      </c>
      <c r="I149" s="1">
        <f t="shared" si="195"/>
        <v>9.2063492063492056</v>
      </c>
      <c r="J149" s="1">
        <f t="shared" si="196"/>
        <v>4.6548248929200876E-2</v>
      </c>
      <c r="K149" s="1"/>
      <c r="L149">
        <v>1975.0417808219179</v>
      </c>
      <c r="M149" s="1">
        <v>9.6111111111111089</v>
      </c>
      <c r="N149" s="1">
        <f t="shared" si="197"/>
        <v>9.5211640211640223</v>
      </c>
      <c r="O149" s="1">
        <f t="shared" si="198"/>
        <v>4.5750398925001663E-2</v>
      </c>
      <c r="P149" s="1"/>
      <c r="Q149">
        <v>1975.0417808219179</v>
      </c>
      <c r="R149" s="1">
        <v>9.7777777777777786</v>
      </c>
      <c r="S149" s="1">
        <f t="shared" si="199"/>
        <v>9.6693121693121711</v>
      </c>
      <c r="T149" s="1">
        <f t="shared" si="200"/>
        <v>-1.3773410598807075E-2</v>
      </c>
      <c r="V149">
        <v>1975.0417808219179</v>
      </c>
      <c r="W149">
        <v>10</v>
      </c>
      <c r="X149" s="1">
        <f t="shared" si="201"/>
        <v>9.8650793650793656</v>
      </c>
      <c r="Y149" s="1">
        <f t="shared" si="202"/>
        <v>-0.29539346602838601</v>
      </c>
      <c r="AA149">
        <v>1975.0416666666667</v>
      </c>
      <c r="AB149">
        <v>9.6111111111111089</v>
      </c>
      <c r="AC149" s="1">
        <f t="shared" si="203"/>
        <v>9.5846560846560838</v>
      </c>
      <c r="AD149" s="1">
        <f t="shared" si="204"/>
        <v>-1.0304232804232798</v>
      </c>
      <c r="AE149" s="1">
        <f t="shared" si="205"/>
        <v>-1.1082031578063329</v>
      </c>
      <c r="AF149" s="1"/>
      <c r="AG149">
        <v>1975.0416666666667</v>
      </c>
      <c r="AH149">
        <v>8</v>
      </c>
      <c r="AI149" s="1">
        <f t="shared" si="141"/>
        <v>8.1349206349206344</v>
      </c>
      <c r="AJ149" s="1">
        <f t="shared" si="142"/>
        <v>-1.8377635004619133</v>
      </c>
      <c r="AM149" s="1">
        <v>4.4444444444444446</v>
      </c>
      <c r="AN149" s="1">
        <f t="shared" ref="AN149:AN164" si="209">(-2*AM146+3*AM147+6*AM148+7*AM149+6*AM150+3*AM151-2*AM152)/21</f>
        <v>4.791005291005292</v>
      </c>
      <c r="AO149" s="1">
        <f t="shared" ref="AO149:AO164" si="210">(22*AN146-67*AN147-58*AN148+58*AN150+67*AN151-22*AN152)/252</f>
        <v>-2.2742504409171085</v>
      </c>
      <c r="AQ149">
        <v>1975.0417808219179</v>
      </c>
      <c r="AR149">
        <f t="shared" si="181"/>
        <v>8.3104056437395234E-3</v>
      </c>
      <c r="AS149">
        <f t="shared" si="182"/>
        <v>5.0762408667170716E-2</v>
      </c>
      <c r="AT149">
        <f t="shared" si="183"/>
        <v>9.2486772486772229E-2</v>
      </c>
      <c r="AU149">
        <f t="shared" si="184"/>
        <v>7.9925422020660178E-2</v>
      </c>
      <c r="AV149">
        <f t="shared" si="185"/>
        <v>-0.18947341899722789</v>
      </c>
      <c r="AW149">
        <f t="shared" si="186"/>
        <v>-1.2001546989166036</v>
      </c>
      <c r="AX149">
        <f t="shared" si="206"/>
        <v>-2.8761950113378685</v>
      </c>
      <c r="AY149">
        <f t="shared" si="207"/>
        <v>-4.9503114134542718</v>
      </c>
      <c r="AZ149">
        <f t="shared" si="208"/>
        <v>1.0049710748299248</v>
      </c>
    </row>
    <row r="150" spans="1:52" x14ac:dyDescent="0.2">
      <c r="A150">
        <v>1975.1666666666667</v>
      </c>
      <c r="B150" s="1">
        <v>9</v>
      </c>
      <c r="C150" s="1">
        <f t="shared" ref="C150:C165" si="211">(-2*B147+3*B148+6*B149+7*B150+6*B151+3*B152-2*B153)/21</f>
        <v>9.1243386243386233</v>
      </c>
      <c r="D150" s="1">
        <f t="shared" ref="D150:D165" si="212">(22*B147-67*B148-58*B149+58*B151+67*B152-22*B153)/252</f>
        <v>9.9206349206357094E-3</v>
      </c>
      <c r="E150" s="1">
        <f t="shared" ref="E150:E165" si="213">(22*C147-67*C148-58*C149+58*C151+67*C152-22*C153)/252</f>
        <v>2.5289745527841783E-2</v>
      </c>
      <c r="F150" s="1"/>
      <c r="G150">
        <v>1975.1253424657534</v>
      </c>
      <c r="H150" s="1">
        <v>9.1111111111111107</v>
      </c>
      <c r="I150" s="1">
        <f t="shared" ref="I150:I165" si="214">(-2*H147+3*H148+6*H149+7*H150+6*H151+3*H152-2*H153)/21</f>
        <v>9.2433862433862419</v>
      </c>
      <c r="J150" s="1">
        <f t="shared" ref="J150:J165" si="215">(22*I147-67*I148-58*I149+58*I151+67*I152-22*I153)/252</f>
        <v>2.3914504073234057E-2</v>
      </c>
      <c r="K150" s="1"/>
      <c r="L150">
        <v>1975.1253424657534</v>
      </c>
      <c r="M150" s="1">
        <v>9.4444444444444446</v>
      </c>
      <c r="N150" s="1">
        <f t="shared" ref="N150:N165" si="216">(-2*M147+3*M148+6*M149+7*M150+6*M151+3*M152-2*M153)/21</f>
        <v>9.5238095238095219</v>
      </c>
      <c r="O150" s="1">
        <f t="shared" ref="O150:O165" si="217">(22*N147-67*N148-58*N149+58*N151+67*N152-22*N153)/252</f>
        <v>-3.3362727807172525E-2</v>
      </c>
      <c r="P150" s="1"/>
      <c r="Q150">
        <v>1975.1253424657534</v>
      </c>
      <c r="R150" s="1">
        <v>9.5</v>
      </c>
      <c r="S150" s="1">
        <f t="shared" ref="S150:S165" si="218">(-2*R147+3*R148+6*R149+7*R150+6*R151+3*R152-2*R153)/21</f>
        <v>9.571428571428573</v>
      </c>
      <c r="T150" s="1">
        <f t="shared" ref="T150:T165" si="219">(22*S147-67*S148-58*S149+58*S151+67*S152-22*S153)/252</f>
        <v>-0.11337868480725662</v>
      </c>
      <c r="V150">
        <v>1975.1253424657534</v>
      </c>
      <c r="W150">
        <v>9.5</v>
      </c>
      <c r="X150" s="1">
        <f t="shared" ref="X150:X165" si="220">(-2*W147+3*W148+6*W149+7*W150+6*W151+3*W152-2*W153)/21</f>
        <v>9.5423280423280428</v>
      </c>
      <c r="Y150" s="1">
        <f t="shared" ref="Y150:Y165" si="221">(22*X147-67*X148-58*X149+58*X151+67*X152-22*X153)/252</f>
        <v>-0.44270177206685096</v>
      </c>
      <c r="AA150">
        <v>1975.125</v>
      </c>
      <c r="AB150">
        <v>8.5</v>
      </c>
      <c r="AC150" s="1">
        <f t="shared" ref="AC150:AC165" si="222">(-2*AB147+3*AB148+6*AB149+7*AB150+6*AB151+3*AB152-2*AB153)/21</f>
        <v>8.4841269841269842</v>
      </c>
      <c r="AD150" s="1">
        <f t="shared" ref="AD150:AD165" si="223">(22*AB147-67*AB148-58*AB149+58*AB151+67*AB152-22*AB153)/252</f>
        <v>-1.0282186948853609</v>
      </c>
      <c r="AE150" s="1">
        <f t="shared" ref="AE150:AE165" si="224">(22*AC147-67*AC148-58*AC149+58*AC151+67*AC152-22*AC153)/252</f>
        <v>-1.0956265222138226</v>
      </c>
      <c r="AF150" s="1"/>
      <c r="AG150">
        <v>1975.125</v>
      </c>
      <c r="AH150">
        <v>6.5555555555555536</v>
      </c>
      <c r="AI150" s="1">
        <f t="shared" si="141"/>
        <v>6.4814814814814801</v>
      </c>
      <c r="AJ150" s="1">
        <f t="shared" si="142"/>
        <v>-1.4324347022759736</v>
      </c>
      <c r="AM150" s="1">
        <v>3.3888888888888897</v>
      </c>
      <c r="AN150" s="1">
        <f t="shared" si="209"/>
        <v>2.7910052910052903</v>
      </c>
      <c r="AO150" s="1">
        <f t="shared" si="210"/>
        <v>-1.1924393214075757</v>
      </c>
      <c r="AQ150">
        <v>1975.1253424657534</v>
      </c>
      <c r="AR150">
        <f t="shared" si="181"/>
        <v>2.3064247921391709E-2</v>
      </c>
      <c r="AS150">
        <f t="shared" si="182"/>
        <v>4.4874275636181168E-2</v>
      </c>
      <c r="AT150">
        <f t="shared" si="183"/>
        <v>1.4447467876039824E-2</v>
      </c>
      <c r="AU150">
        <f t="shared" si="184"/>
        <v>-8.8953892668178214E-2</v>
      </c>
      <c r="AV150">
        <f t="shared" si="185"/>
        <v>-0.49269790879314634</v>
      </c>
      <c r="AW150">
        <f t="shared" si="186"/>
        <v>-1.4919092970521528</v>
      </c>
      <c r="AX150">
        <f t="shared" si="206"/>
        <v>-2.7982897455278408</v>
      </c>
      <c r="AY150">
        <f t="shared" si="207"/>
        <v>-3.8857944066515495</v>
      </c>
      <c r="AZ150">
        <f t="shared" si="208"/>
        <v>1.1229006712018088</v>
      </c>
    </row>
    <row r="151" spans="1:52" x14ac:dyDescent="0.2">
      <c r="A151">
        <v>1975.25</v>
      </c>
      <c r="B151" s="1">
        <v>9.2222222222222214</v>
      </c>
      <c r="C151" s="1">
        <f t="shared" si="211"/>
        <v>9.1243386243386233</v>
      </c>
      <c r="D151" s="1">
        <f t="shared" si="212"/>
        <v>-1.3447971781304989E-2</v>
      </c>
      <c r="E151" s="1">
        <f t="shared" si="213"/>
        <v>2.9289493575208308E-2</v>
      </c>
      <c r="F151" s="1"/>
      <c r="G151">
        <v>1975.208904109589</v>
      </c>
      <c r="H151" s="1">
        <v>9.3333333333333321</v>
      </c>
      <c r="I151" s="1">
        <f t="shared" si="214"/>
        <v>9.2089947089947088</v>
      </c>
      <c r="J151" s="1">
        <f t="shared" si="215"/>
        <v>-7.5165868816659291E-3</v>
      </c>
      <c r="K151" s="1"/>
      <c r="L151">
        <v>1975.208904109589</v>
      </c>
      <c r="M151" s="1">
        <v>9.5555555555555571</v>
      </c>
      <c r="N151" s="1">
        <f t="shared" si="216"/>
        <v>9.4074074074074066</v>
      </c>
      <c r="O151" s="1">
        <f t="shared" si="217"/>
        <v>-0.10028764592256684</v>
      </c>
      <c r="P151" s="1"/>
      <c r="Q151">
        <v>1975.208904109589</v>
      </c>
      <c r="R151" s="1">
        <v>9.5555555555555571</v>
      </c>
      <c r="S151" s="1">
        <f t="shared" si="218"/>
        <v>9.3915343915343925</v>
      </c>
      <c r="T151" s="1">
        <f t="shared" si="219"/>
        <v>-0.19521080036953134</v>
      </c>
      <c r="V151">
        <v>1975.208904109589</v>
      </c>
      <c r="W151">
        <v>9.1111111111111107</v>
      </c>
      <c r="X151" s="1">
        <f t="shared" si="220"/>
        <v>9.0211640211640205</v>
      </c>
      <c r="Y151" s="1">
        <f t="shared" si="221"/>
        <v>-0.52814520870076387</v>
      </c>
      <c r="AA151">
        <v>1975.2083333333333</v>
      </c>
      <c r="AB151">
        <v>7.6111111111111125</v>
      </c>
      <c r="AC151" s="1">
        <f t="shared" si="222"/>
        <v>7.4153439153439153</v>
      </c>
      <c r="AD151" s="1">
        <f t="shared" si="223"/>
        <v>-1.0357142857142858</v>
      </c>
      <c r="AE151" s="1">
        <f t="shared" si="224"/>
        <v>-0.84213067943226527</v>
      </c>
      <c r="AF151" s="1"/>
      <c r="AG151">
        <v>1975.2083333333333</v>
      </c>
      <c r="AH151">
        <v>5.5555555555555554</v>
      </c>
      <c r="AI151" s="1">
        <f t="shared" si="141"/>
        <v>5.2857142857142847</v>
      </c>
      <c r="AJ151" s="1">
        <f t="shared" si="142"/>
        <v>-0.62161963550852473</v>
      </c>
      <c r="AM151" s="1">
        <v>2.6666666666666652</v>
      </c>
      <c r="AN151" s="1">
        <f t="shared" si="209"/>
        <v>2.3915343915343916</v>
      </c>
      <c r="AO151" s="1">
        <f t="shared" si="210"/>
        <v>0.4855862097925594</v>
      </c>
      <c r="AQ151">
        <v>1975.208904109589</v>
      </c>
      <c r="AR151">
        <f t="shared" si="181"/>
        <v>2.6712018140589978E-2</v>
      </c>
      <c r="AS151">
        <f t="shared" si="182"/>
        <v>1.9856890904510649E-2</v>
      </c>
      <c r="AT151">
        <f t="shared" si="183"/>
        <v>-7.1605442176870315E-2</v>
      </c>
      <c r="AU151">
        <f t="shared" si="184"/>
        <v>-0.24963769211388293</v>
      </c>
      <c r="AV151">
        <f t="shared" si="185"/>
        <v>-0.73130612244897952</v>
      </c>
      <c r="AW151">
        <f t="shared" si="186"/>
        <v>-1.4993293020912055</v>
      </c>
      <c r="AX151">
        <f t="shared" si="206"/>
        <v>-2.0662464096749802</v>
      </c>
      <c r="AY151">
        <f t="shared" si="207"/>
        <v>-1.623391786344166</v>
      </c>
      <c r="AZ151">
        <f t="shared" si="208"/>
        <v>1.1750845804988628</v>
      </c>
    </row>
    <row r="152" spans="1:52" x14ac:dyDescent="0.2">
      <c r="A152">
        <v>1975.3333333333333</v>
      </c>
      <c r="B152" s="1">
        <v>9.1111111111111107</v>
      </c>
      <c r="C152" s="1">
        <f t="shared" si="211"/>
        <v>9.1798941798941804</v>
      </c>
      <c r="D152" s="1">
        <f t="shared" si="212"/>
        <v>0.10008818342151633</v>
      </c>
      <c r="E152" s="1">
        <f t="shared" si="213"/>
        <v>2.2633744855967159E-2</v>
      </c>
      <c r="F152" s="1"/>
      <c r="G152">
        <v>1975.2924657534247</v>
      </c>
      <c r="H152" s="1">
        <v>9.1666666666666661</v>
      </c>
      <c r="I152" s="1">
        <f t="shared" si="214"/>
        <v>9.2037037037037024</v>
      </c>
      <c r="J152" s="1">
        <f t="shared" si="215"/>
        <v>-3.1536071218610573E-2</v>
      </c>
      <c r="K152" s="1"/>
      <c r="L152">
        <v>1975.2924657534247</v>
      </c>
      <c r="M152" s="1">
        <v>9.2222222222222214</v>
      </c>
      <c r="N152" s="1">
        <f t="shared" si="216"/>
        <v>9.306878306878307</v>
      </c>
      <c r="O152" s="1">
        <f t="shared" si="217"/>
        <v>-0.1217981019568319</v>
      </c>
      <c r="P152" s="1"/>
      <c r="Q152">
        <v>1975.2924657534247</v>
      </c>
      <c r="R152" s="1">
        <v>9</v>
      </c>
      <c r="S152" s="1">
        <f t="shared" si="218"/>
        <v>9.1984126984126977</v>
      </c>
      <c r="T152" s="1">
        <f t="shared" si="219"/>
        <v>-0.22264214327706378</v>
      </c>
      <c r="V152">
        <v>1975.2924657534247</v>
      </c>
      <c r="W152">
        <v>8.5</v>
      </c>
      <c r="X152" s="1">
        <f t="shared" si="220"/>
        <v>8.4629629629629637</v>
      </c>
      <c r="Y152" s="1">
        <f t="shared" si="221"/>
        <v>-0.48994289073654185</v>
      </c>
      <c r="AA152">
        <v>1975.2916666666667</v>
      </c>
      <c r="AB152">
        <v>6.666666666666667</v>
      </c>
      <c r="AC152" s="1">
        <f t="shared" si="222"/>
        <v>6.8121693121693143</v>
      </c>
      <c r="AD152" s="1">
        <f t="shared" si="223"/>
        <v>-0.3595679012345685</v>
      </c>
      <c r="AE152" s="1">
        <f t="shared" si="224"/>
        <v>-0.25669774082472518</v>
      </c>
      <c r="AF152" s="1"/>
      <c r="AG152">
        <v>1975.2916666666667</v>
      </c>
      <c r="AH152">
        <v>4.8888888888888875</v>
      </c>
      <c r="AI152" s="1">
        <f t="shared" ref="AI152:AI215" si="225">(-2*AH149+3*AH150+6*AH151+7*AH152+6*AH153+3*AH154-2*AH155)/21</f>
        <v>5.2354497354497331</v>
      </c>
      <c r="AJ152" s="1">
        <f t="shared" ref="AJ152:AJ215" si="226">(22*AI149-67*AI150-58*AI151+58*AI153+67*AI154-22*AI155)/252</f>
        <v>0.57074619971445362</v>
      </c>
      <c r="AM152" s="1">
        <v>2.5555555555555562</v>
      </c>
      <c r="AN152" s="1">
        <f t="shared" si="209"/>
        <v>3.7910052910052912</v>
      </c>
      <c r="AO152" s="1">
        <f t="shared" si="210"/>
        <v>2.5370790291425207</v>
      </c>
      <c r="AQ152">
        <v>1975.2924657534247</v>
      </c>
      <c r="AR152">
        <f t="shared" si="181"/>
        <v>2.0641975308642049E-2</v>
      </c>
      <c r="AS152">
        <f t="shared" si="182"/>
        <v>-8.1189216427307951E-3</v>
      </c>
      <c r="AT152">
        <f t="shared" si="183"/>
        <v>-0.11919879062736148</v>
      </c>
      <c r="AU152">
        <f t="shared" si="184"/>
        <v>-0.32224842529604364</v>
      </c>
      <c r="AV152">
        <f t="shared" si="185"/>
        <v>-0.76907634164776995</v>
      </c>
      <c r="AW152">
        <f t="shared" si="186"/>
        <v>-1.0031846812799192</v>
      </c>
      <c r="AX152">
        <f t="shared" si="206"/>
        <v>-0.48266414714033745</v>
      </c>
      <c r="AY152">
        <f t="shared" si="207"/>
        <v>1.8311519274376418</v>
      </c>
      <c r="AZ152">
        <f t="shared" si="208"/>
        <v>1.1537480544217662</v>
      </c>
    </row>
    <row r="153" spans="1:52" x14ac:dyDescent="0.2">
      <c r="A153">
        <v>1975.4166666666667</v>
      </c>
      <c r="B153" s="1">
        <v>9.1666666666666661</v>
      </c>
      <c r="C153" s="1">
        <f t="shared" si="211"/>
        <v>9.2116402116402121</v>
      </c>
      <c r="D153" s="1">
        <f t="shared" si="212"/>
        <v>-1.7857142857142631E-2</v>
      </c>
      <c r="E153" s="1">
        <f t="shared" si="213"/>
        <v>-6.6557487192406978E-3</v>
      </c>
      <c r="F153" s="1"/>
      <c r="G153">
        <v>1975.3760273972603</v>
      </c>
      <c r="H153" s="1">
        <v>9.0555555555555536</v>
      </c>
      <c r="I153" s="1">
        <f t="shared" si="214"/>
        <v>9.2063492063492056</v>
      </c>
      <c r="J153" s="1">
        <f t="shared" si="215"/>
        <v>-4.7577055513563497E-2</v>
      </c>
      <c r="K153" s="1"/>
      <c r="L153">
        <v>1975.3760273972603</v>
      </c>
      <c r="M153" s="1">
        <v>9.0555555555555536</v>
      </c>
      <c r="N153" s="1">
        <f t="shared" si="216"/>
        <v>9.2275132275132279</v>
      </c>
      <c r="O153" s="1">
        <f t="shared" si="217"/>
        <v>-0.11246535651297536</v>
      </c>
      <c r="P153" s="1"/>
      <c r="Q153">
        <v>1975.3760273972603</v>
      </c>
      <c r="R153" s="1">
        <v>9</v>
      </c>
      <c r="S153" s="1">
        <f t="shared" si="218"/>
        <v>9</v>
      </c>
      <c r="T153" s="1">
        <f t="shared" si="219"/>
        <v>-0.20253842277651843</v>
      </c>
      <c r="V153">
        <v>1975.3760273972603</v>
      </c>
      <c r="W153">
        <v>7.8888888888888902</v>
      </c>
      <c r="X153" s="1">
        <f t="shared" si="220"/>
        <v>8.1111111111111107</v>
      </c>
      <c r="Y153" s="1">
        <f t="shared" si="221"/>
        <v>-0.27313765012177832</v>
      </c>
      <c r="AA153">
        <v>1975.375</v>
      </c>
      <c r="AB153">
        <v>6.5</v>
      </c>
      <c r="AC153" s="1">
        <f t="shared" si="222"/>
        <v>6.9603174603174613</v>
      </c>
      <c r="AD153" s="1">
        <f t="shared" si="223"/>
        <v>0.57539682539682535</v>
      </c>
      <c r="AE153" s="1">
        <f t="shared" si="224"/>
        <v>0.51499118165784719</v>
      </c>
      <c r="AF153" s="1"/>
      <c r="AG153">
        <v>1975.375</v>
      </c>
      <c r="AH153">
        <v>5.7777777777777768</v>
      </c>
      <c r="AI153" s="1">
        <f t="shared" si="225"/>
        <v>6.4603174603174587</v>
      </c>
      <c r="AJ153" s="1">
        <f t="shared" si="226"/>
        <v>1.8106680943982523</v>
      </c>
      <c r="AM153" s="1">
        <v>6.7777777777777795</v>
      </c>
      <c r="AN153" s="1">
        <f t="shared" si="209"/>
        <v>7.2328042328042343</v>
      </c>
      <c r="AO153" s="1">
        <f t="shared" si="210"/>
        <v>4.1086965650457721</v>
      </c>
      <c r="AQ153">
        <v>1975.3760273972603</v>
      </c>
      <c r="AR153">
        <f t="shared" si="181"/>
        <v>-6.0700428319475164E-3</v>
      </c>
      <c r="AS153">
        <f t="shared" si="182"/>
        <v>-4.9460317460317434E-2</v>
      </c>
      <c r="AT153">
        <f t="shared" si="183"/>
        <v>-0.15202872260015096</v>
      </c>
      <c r="AU153">
        <f t="shared" si="184"/>
        <v>-0.33674376417233576</v>
      </c>
      <c r="AV153">
        <f t="shared" si="185"/>
        <v>-0.58584530108339761</v>
      </c>
      <c r="AW153">
        <f t="shared" si="186"/>
        <v>-0.11617334341144096</v>
      </c>
      <c r="AX153">
        <f t="shared" si="206"/>
        <v>1.5351559586797652</v>
      </c>
      <c r="AY153">
        <f t="shared" si="207"/>
        <v>5.2822872260015092</v>
      </c>
      <c r="AZ153">
        <f t="shared" si="208"/>
        <v>1.0237663401360519</v>
      </c>
    </row>
    <row r="154" spans="1:52" x14ac:dyDescent="0.2">
      <c r="A154">
        <v>1975.5</v>
      </c>
      <c r="B154" s="1">
        <v>9.3333333333333321</v>
      </c>
      <c r="C154" s="1">
        <f t="shared" si="211"/>
        <v>9.1243386243386251</v>
      </c>
      <c r="D154" s="1">
        <f t="shared" si="212"/>
        <v>-8.0908289241621772E-2</v>
      </c>
      <c r="E154" s="1">
        <f t="shared" si="213"/>
        <v>-6.3953976652389402E-2</v>
      </c>
      <c r="F154" s="1"/>
      <c r="G154">
        <v>1975.4595890410958</v>
      </c>
      <c r="H154" s="1">
        <v>9.3333333333333321</v>
      </c>
      <c r="I154" s="1">
        <f t="shared" si="214"/>
        <v>9.0740740740740744</v>
      </c>
      <c r="J154" s="1">
        <f t="shared" si="215"/>
        <v>-7.6268161585621747E-2</v>
      </c>
      <c r="K154" s="1"/>
      <c r="L154">
        <v>1975.4595890410958</v>
      </c>
      <c r="M154" s="1">
        <v>9.3333333333333321</v>
      </c>
      <c r="N154" s="1">
        <f t="shared" si="216"/>
        <v>9.0529100529100504</v>
      </c>
      <c r="O154" s="1">
        <f t="shared" si="217"/>
        <v>-0.11209792558998916</v>
      </c>
      <c r="P154" s="1"/>
      <c r="Q154">
        <v>1975.4595890410958</v>
      </c>
      <c r="R154" s="1">
        <v>9</v>
      </c>
      <c r="S154" s="1">
        <f t="shared" si="218"/>
        <v>8.7671957671957674</v>
      </c>
      <c r="T154" s="1">
        <f t="shared" si="219"/>
        <v>-0.13706223230032738</v>
      </c>
      <c r="V154">
        <v>1975.4595890410958</v>
      </c>
      <c r="W154">
        <v>8.0555555555555554</v>
      </c>
      <c r="X154" s="1">
        <f t="shared" si="220"/>
        <v>7.9444444444444438</v>
      </c>
      <c r="Y154" s="1">
        <f t="shared" si="221"/>
        <v>7.4514991181657705E-2</v>
      </c>
      <c r="AA154">
        <v>1975.4583333333333</v>
      </c>
      <c r="AB154">
        <v>8</v>
      </c>
      <c r="AC154" s="1">
        <f t="shared" si="222"/>
        <v>7.7857142857142856</v>
      </c>
      <c r="AD154" s="1">
        <f t="shared" si="223"/>
        <v>1.2996031746031753</v>
      </c>
      <c r="AE154" s="1">
        <f t="shared" si="224"/>
        <v>1.1508881330309892</v>
      </c>
      <c r="AF154" s="1"/>
      <c r="AG154">
        <v>1975.4583333333333</v>
      </c>
      <c r="AH154">
        <v>9.0555555555555536</v>
      </c>
      <c r="AI154" s="1">
        <f t="shared" si="225"/>
        <v>8.6746031746031722</v>
      </c>
      <c r="AJ154" s="1">
        <f t="shared" si="226"/>
        <v>2.5209120685311164</v>
      </c>
      <c r="AM154" s="1">
        <v>12.222222222222221</v>
      </c>
      <c r="AN154" s="1">
        <f t="shared" si="209"/>
        <v>11.727513227513226</v>
      </c>
      <c r="AO154" s="1">
        <f t="shared" si="210"/>
        <v>4.2785756277819784</v>
      </c>
      <c r="AQ154">
        <v>1975.4595890410958</v>
      </c>
      <c r="AR154">
        <f t="shared" si="181"/>
        <v>-5.8326026706979131E-2</v>
      </c>
      <c r="AS154">
        <f t="shared" si="182"/>
        <v>-0.12788259007306618</v>
      </c>
      <c r="AT154">
        <f t="shared" si="183"/>
        <v>-0.23011589821113629</v>
      </c>
      <c r="AU154">
        <f t="shared" si="184"/>
        <v>-0.35511665406903486</v>
      </c>
      <c r="AV154">
        <f t="shared" si="185"/>
        <v>-0.28715898211136304</v>
      </c>
      <c r="AW154">
        <f t="shared" si="186"/>
        <v>0.76245099521289916</v>
      </c>
      <c r="AX154">
        <f t="shared" si="206"/>
        <v>3.0615228017132776</v>
      </c>
      <c r="AY154">
        <f t="shared" si="207"/>
        <v>6.9635837742504423</v>
      </c>
      <c r="AZ154">
        <f t="shared" si="208"/>
        <v>0.687690893424034</v>
      </c>
    </row>
    <row r="155" spans="1:52" x14ac:dyDescent="0.2">
      <c r="A155">
        <v>1975.5833333333333</v>
      </c>
      <c r="B155" s="1">
        <v>8.9444444444444446</v>
      </c>
      <c r="C155" s="1">
        <f t="shared" si="211"/>
        <v>9.0978835978835981</v>
      </c>
      <c r="D155" s="1">
        <f t="shared" si="212"/>
        <v>-9.4797178130511445E-2</v>
      </c>
      <c r="E155" s="1">
        <f t="shared" si="213"/>
        <v>-9.6109431426891587E-2</v>
      </c>
      <c r="F155" s="1"/>
      <c r="G155">
        <v>1975.5431506849316</v>
      </c>
      <c r="H155" s="1">
        <v>8.9444444444444446</v>
      </c>
      <c r="I155" s="1">
        <f t="shared" si="214"/>
        <v>9.0449735449735442</v>
      </c>
      <c r="J155" s="1">
        <f t="shared" si="215"/>
        <v>-0.10213529856387045</v>
      </c>
      <c r="K155" s="1"/>
      <c r="L155">
        <v>1975.5431506849316</v>
      </c>
      <c r="M155" s="1">
        <v>8.9444444444444446</v>
      </c>
      <c r="N155" s="1">
        <f t="shared" si="216"/>
        <v>9.0079365079365079</v>
      </c>
      <c r="O155" s="1">
        <f t="shared" si="217"/>
        <v>-8.55169228185097E-2</v>
      </c>
      <c r="P155" s="1"/>
      <c r="Q155">
        <v>1975.5431506849316</v>
      </c>
      <c r="R155" s="1">
        <v>8.5555555555555554</v>
      </c>
      <c r="S155" s="1">
        <f t="shared" si="218"/>
        <v>8.7380952380952372</v>
      </c>
      <c r="T155" s="1">
        <f t="shared" si="219"/>
        <v>-2.2056353405559889E-2</v>
      </c>
      <c r="V155">
        <v>1975.5431506849316</v>
      </c>
      <c r="W155">
        <v>8.2222222222222214</v>
      </c>
      <c r="X155" s="1">
        <f t="shared" si="220"/>
        <v>8.2116402116402103</v>
      </c>
      <c r="Y155" s="1">
        <f t="shared" si="221"/>
        <v>0.43564709834551163</v>
      </c>
      <c r="AA155">
        <v>1975.5416666666667</v>
      </c>
      <c r="AB155">
        <v>9.2777777777777786</v>
      </c>
      <c r="AC155" s="1">
        <f t="shared" si="222"/>
        <v>9.1984126984126977</v>
      </c>
      <c r="AD155" s="1">
        <f t="shared" si="223"/>
        <v>1.493386243386243</v>
      </c>
      <c r="AE155" s="1">
        <f t="shared" si="224"/>
        <v>1.4186717897035364</v>
      </c>
      <c r="AF155" s="1"/>
      <c r="AG155">
        <v>1975.5416666666667</v>
      </c>
      <c r="AH155">
        <v>11.555555555555554</v>
      </c>
      <c r="AI155" s="1">
        <f t="shared" si="225"/>
        <v>11.37301587301587</v>
      </c>
      <c r="AJ155" s="1">
        <f t="shared" si="226"/>
        <v>2.3572478374065682</v>
      </c>
      <c r="AM155" s="1">
        <v>16.444444444444443</v>
      </c>
      <c r="AN155" s="1">
        <f t="shared" si="209"/>
        <v>15.708994708994711</v>
      </c>
      <c r="AO155" s="1">
        <f t="shared" si="210"/>
        <v>2.8429285294364663</v>
      </c>
      <c r="AQ155">
        <v>1975.5431506849316</v>
      </c>
      <c r="AR155">
        <f t="shared" si="181"/>
        <v>-8.7651801461325132E-2</v>
      </c>
      <c r="AS155">
        <f t="shared" si="182"/>
        <v>-0.18079919375157499</v>
      </c>
      <c r="AT155">
        <f t="shared" si="183"/>
        <v>-0.25879062736205583</v>
      </c>
      <c r="AU155">
        <f t="shared" si="184"/>
        <v>-0.27890602166792644</v>
      </c>
      <c r="AV155">
        <f t="shared" si="185"/>
        <v>0.11840413202318016</v>
      </c>
      <c r="AW155">
        <f t="shared" si="186"/>
        <v>1.4122328042328052</v>
      </c>
      <c r="AX155">
        <f t="shared" si="206"/>
        <v>3.5620428319475952</v>
      </c>
      <c r="AY155">
        <f t="shared" si="207"/>
        <v>6.1547936507936534</v>
      </c>
      <c r="AZ155">
        <f t="shared" si="208"/>
        <v>0.21255061224489491</v>
      </c>
    </row>
    <row r="156" spans="1:52" x14ac:dyDescent="0.2">
      <c r="A156">
        <v>1975.6666666666667</v>
      </c>
      <c r="B156" s="1">
        <v>8.9444444444444446</v>
      </c>
      <c r="C156" s="1">
        <f t="shared" si="211"/>
        <v>8.973544973544973</v>
      </c>
      <c r="D156" s="1">
        <f t="shared" si="212"/>
        <v>-0.10736331569664954</v>
      </c>
      <c r="E156" s="1">
        <f t="shared" si="213"/>
        <v>-5.3004535147392194E-2</v>
      </c>
      <c r="F156" s="1"/>
      <c r="G156">
        <v>1975.6267123287671</v>
      </c>
      <c r="H156" s="1">
        <v>8.8333333333333339</v>
      </c>
      <c r="I156" s="1">
        <f t="shared" si="214"/>
        <v>8.9470899470899461</v>
      </c>
      <c r="J156" s="1">
        <f t="shared" si="215"/>
        <v>-4.3524817334341062E-2</v>
      </c>
      <c r="K156" s="1"/>
      <c r="L156">
        <v>1975.6267123287671</v>
      </c>
      <c r="M156" s="1">
        <v>8.7777777777777768</v>
      </c>
      <c r="N156" s="1">
        <f t="shared" si="216"/>
        <v>8.9259259259259256</v>
      </c>
      <c r="O156" s="1">
        <f t="shared" si="217"/>
        <v>-1.9211388258995044E-3</v>
      </c>
      <c r="P156" s="1"/>
      <c r="Q156">
        <v>1975.6267123287671</v>
      </c>
      <c r="R156" s="1">
        <v>8.6666666666666661</v>
      </c>
      <c r="S156" s="1">
        <f t="shared" si="218"/>
        <v>8.7645502645502642</v>
      </c>
      <c r="T156" s="1">
        <f t="shared" si="219"/>
        <v>0.13832199546485363</v>
      </c>
      <c r="V156">
        <v>1975.6267123287671</v>
      </c>
      <c r="W156">
        <v>8.6111111111111107</v>
      </c>
      <c r="X156" s="1">
        <f t="shared" si="220"/>
        <v>8.8386243386243404</v>
      </c>
      <c r="Y156" s="1">
        <f t="shared" si="221"/>
        <v>0.70712606030066516</v>
      </c>
      <c r="AA156">
        <v>1975.625</v>
      </c>
      <c r="AB156">
        <v>10.5</v>
      </c>
      <c r="AC156" s="1">
        <f t="shared" si="222"/>
        <v>10.582010582010582</v>
      </c>
      <c r="AD156" s="1">
        <f t="shared" si="223"/>
        <v>1.1413139329805992</v>
      </c>
      <c r="AE156" s="1">
        <f t="shared" si="224"/>
        <v>1.2707755941882939</v>
      </c>
      <c r="AF156" s="1"/>
      <c r="AG156">
        <v>1975.625</v>
      </c>
      <c r="AH156">
        <v>13.333333333333334</v>
      </c>
      <c r="AI156" s="1">
        <f t="shared" si="225"/>
        <v>13.346560846560847</v>
      </c>
      <c r="AJ156" s="1">
        <f t="shared" si="226"/>
        <v>1.4433946418073409</v>
      </c>
      <c r="AM156" s="1">
        <v>17.388888888888889</v>
      </c>
      <c r="AN156" s="1">
        <f t="shared" si="209"/>
        <v>17.208994708994712</v>
      </c>
      <c r="AO156" s="1">
        <f t="shared" si="210"/>
        <v>0.52813471067439399</v>
      </c>
      <c r="AQ156">
        <v>1975.6267123287671</v>
      </c>
      <c r="AR156">
        <f t="shared" si="181"/>
        <v>-4.8340136054421681E-2</v>
      </c>
      <c r="AS156">
        <f t="shared" si="182"/>
        <v>-8.8034769463340726E-2</v>
      </c>
      <c r="AT156">
        <f t="shared" si="183"/>
        <v>-8.9786848072561071E-2</v>
      </c>
      <c r="AU156">
        <f t="shared" si="184"/>
        <v>3.6362811791385438E-2</v>
      </c>
      <c r="AV156">
        <f t="shared" si="185"/>
        <v>0.68126177878559213</v>
      </c>
      <c r="AW156">
        <f t="shared" si="186"/>
        <v>1.8402091206853159</v>
      </c>
      <c r="AX156">
        <f t="shared" si="206"/>
        <v>3.1565850340136112</v>
      </c>
      <c r="AY156">
        <f t="shared" si="207"/>
        <v>3.6382438901486589</v>
      </c>
      <c r="AZ156">
        <f t="shared" si="208"/>
        <v>-1.8804761904764516E-2</v>
      </c>
    </row>
    <row r="157" spans="1:52" x14ac:dyDescent="0.2">
      <c r="A157">
        <v>1975.75</v>
      </c>
      <c r="B157" s="1">
        <v>9.0555555555555536</v>
      </c>
      <c r="C157" s="1">
        <f t="shared" si="211"/>
        <v>8.9285714285714288</v>
      </c>
      <c r="D157" s="1">
        <f t="shared" si="212"/>
        <v>5.2910052910052269E-2</v>
      </c>
      <c r="E157" s="1">
        <f t="shared" si="213"/>
        <v>8.4929033341729736E-3</v>
      </c>
      <c r="F157" s="1"/>
      <c r="G157">
        <v>1975.7102739726026</v>
      </c>
      <c r="H157" s="1">
        <v>9.0555555555555536</v>
      </c>
      <c r="I157" s="1">
        <f t="shared" si="214"/>
        <v>8.8756613756613749</v>
      </c>
      <c r="J157" s="1">
        <f t="shared" si="215"/>
        <v>3.6911060720585046E-2</v>
      </c>
      <c r="K157" s="1"/>
      <c r="L157">
        <v>1975.7102739726026</v>
      </c>
      <c r="M157" s="1">
        <v>9.0555555555555536</v>
      </c>
      <c r="N157" s="1">
        <f t="shared" si="216"/>
        <v>8.9523809523809526</v>
      </c>
      <c r="O157" s="1">
        <f t="shared" si="217"/>
        <v>9.1689762324683163E-2</v>
      </c>
      <c r="P157" s="1"/>
      <c r="Q157">
        <v>1975.7102739726026</v>
      </c>
      <c r="R157" s="1">
        <v>9.0555555555555536</v>
      </c>
      <c r="S157" s="1">
        <f t="shared" si="218"/>
        <v>8.9497354497354511</v>
      </c>
      <c r="T157" s="1">
        <f t="shared" si="219"/>
        <v>0.26257663559250966</v>
      </c>
      <c r="V157">
        <v>1975.7102739726026</v>
      </c>
      <c r="W157">
        <v>9.6666666666666661</v>
      </c>
      <c r="X157" s="1">
        <f t="shared" si="220"/>
        <v>9.5767195767195776</v>
      </c>
      <c r="Y157" s="1">
        <f t="shared" si="221"/>
        <v>0.77759931132947069</v>
      </c>
      <c r="AA157">
        <v>1975.7083333333333</v>
      </c>
      <c r="AB157">
        <v>11.722222222222221</v>
      </c>
      <c r="AC157" s="1">
        <f t="shared" si="222"/>
        <v>11.613756613756616</v>
      </c>
      <c r="AD157" s="1">
        <f t="shared" si="223"/>
        <v>0.87896825396825307</v>
      </c>
      <c r="AE157" s="1">
        <f t="shared" si="224"/>
        <v>0.78997648442092927</v>
      </c>
      <c r="AF157" s="1"/>
      <c r="AG157">
        <v>1975.7083333333333</v>
      </c>
      <c r="AH157">
        <v>14.388888888888889</v>
      </c>
      <c r="AI157" s="1">
        <f t="shared" si="225"/>
        <v>14.063492063492063</v>
      </c>
      <c r="AJ157" s="1">
        <f t="shared" si="226"/>
        <v>0.19544175694969385</v>
      </c>
      <c r="AM157" s="1">
        <v>16.555555555555557</v>
      </c>
      <c r="AN157" s="1">
        <f t="shared" si="209"/>
        <v>16.592592592592592</v>
      </c>
      <c r="AO157" s="1">
        <f t="shared" si="210"/>
        <v>-1.5984714873603787</v>
      </c>
      <c r="AQ157">
        <v>1975.7102739726026</v>
      </c>
      <c r="AR157">
        <f t="shared" si="181"/>
        <v>7.7455278407657525E-3</v>
      </c>
      <c r="AS157">
        <f t="shared" si="182"/>
        <v>4.1408415217939316E-2</v>
      </c>
      <c r="AT157">
        <f t="shared" si="183"/>
        <v>0.12502947845805035</v>
      </c>
      <c r="AU157">
        <f t="shared" si="184"/>
        <v>0.36449937011841915</v>
      </c>
      <c r="AV157">
        <f t="shared" si="185"/>
        <v>1.0736699420508966</v>
      </c>
      <c r="AW157">
        <f t="shared" si="186"/>
        <v>1.7941284958427841</v>
      </c>
      <c r="AX157">
        <f t="shared" si="206"/>
        <v>1.9723713781809049</v>
      </c>
      <c r="AY157">
        <f t="shared" si="207"/>
        <v>0.51456538170823951</v>
      </c>
      <c r="AZ157">
        <f t="shared" si="208"/>
        <v>9.0016553287980014E-2</v>
      </c>
    </row>
    <row r="158" spans="1:52" x14ac:dyDescent="0.2">
      <c r="A158">
        <v>1975.8333333333333</v>
      </c>
      <c r="B158" s="1">
        <v>8.8333333333333339</v>
      </c>
      <c r="C158" s="1">
        <f t="shared" si="211"/>
        <v>9.0211640211640223</v>
      </c>
      <c r="D158" s="1">
        <f t="shared" si="212"/>
        <v>6.5035273368606802E-2</v>
      </c>
      <c r="E158" s="1">
        <f t="shared" si="213"/>
        <v>4.7850004199209893E-2</v>
      </c>
      <c r="F158" s="1"/>
      <c r="G158">
        <v>1975.7938356164384</v>
      </c>
      <c r="H158" s="1">
        <v>8.8333333333333339</v>
      </c>
      <c r="I158" s="1">
        <f t="shared" si="214"/>
        <v>9.0317460317460316</v>
      </c>
      <c r="J158" s="1">
        <f t="shared" si="215"/>
        <v>9.5448055765516293E-2</v>
      </c>
      <c r="K158" s="1"/>
      <c r="L158">
        <v>1975.7938356164384</v>
      </c>
      <c r="M158" s="1">
        <v>9</v>
      </c>
      <c r="N158" s="1">
        <f t="shared" si="216"/>
        <v>9.1137566137566139</v>
      </c>
      <c r="O158" s="1">
        <f t="shared" si="217"/>
        <v>0.15638909884941621</v>
      </c>
      <c r="P158" s="1"/>
      <c r="Q158">
        <v>1975.7938356164384</v>
      </c>
      <c r="R158" s="1">
        <v>9.2777777777777786</v>
      </c>
      <c r="S158" s="1">
        <f t="shared" si="218"/>
        <v>9.2910052910052929</v>
      </c>
      <c r="T158" s="1">
        <f t="shared" si="219"/>
        <v>0.29876333249349035</v>
      </c>
      <c r="V158">
        <v>1975.7938356164384</v>
      </c>
      <c r="W158">
        <v>10.388888888888891</v>
      </c>
      <c r="X158" s="1">
        <f t="shared" si="220"/>
        <v>10.293650793650796</v>
      </c>
      <c r="Y158" s="1">
        <f t="shared" si="221"/>
        <v>0.57342319643906936</v>
      </c>
      <c r="AA158">
        <v>1975.7916666666667</v>
      </c>
      <c r="AB158">
        <v>12.055555555555557</v>
      </c>
      <c r="AC158" s="1">
        <f t="shared" si="222"/>
        <v>12.105820105820106</v>
      </c>
      <c r="AD158" s="1">
        <f t="shared" si="223"/>
        <v>0.19466490299823686</v>
      </c>
      <c r="AE158" s="1">
        <f t="shared" si="224"/>
        <v>0.13282102964642512</v>
      </c>
      <c r="AF158" s="1"/>
      <c r="AG158">
        <v>1975.7916666666667</v>
      </c>
      <c r="AH158">
        <v>13.555555555555555</v>
      </c>
      <c r="AI158" s="1">
        <f t="shared" si="225"/>
        <v>13.706349206349206</v>
      </c>
      <c r="AJ158" s="1">
        <f t="shared" si="226"/>
        <v>-0.93636096413874093</v>
      </c>
      <c r="AM158" s="1">
        <v>13.888888888888889</v>
      </c>
      <c r="AN158" s="1">
        <f t="shared" si="209"/>
        <v>14.182539682539684</v>
      </c>
      <c r="AO158" s="1">
        <f t="shared" si="210"/>
        <v>-2.8794406651549522</v>
      </c>
      <c r="AQ158">
        <v>1975.7938356164384</v>
      </c>
      <c r="AR158">
        <f t="shared" si="181"/>
        <v>4.3639203829679424E-2</v>
      </c>
      <c r="AS158">
        <f t="shared" si="182"/>
        <v>0.1306878306878303</v>
      </c>
      <c r="AT158">
        <f t="shared" si="183"/>
        <v>0.27331468883849791</v>
      </c>
      <c r="AU158">
        <f t="shared" si="184"/>
        <v>0.54578684807256106</v>
      </c>
      <c r="AV158">
        <f t="shared" si="185"/>
        <v>1.0687488032249923</v>
      </c>
      <c r="AW158">
        <f t="shared" si="186"/>
        <v>1.1898815822625322</v>
      </c>
      <c r="AX158">
        <f t="shared" si="206"/>
        <v>0.33592038296800025</v>
      </c>
      <c r="AY158">
        <f t="shared" si="207"/>
        <v>-2.2901295036533162</v>
      </c>
      <c r="AZ158">
        <f t="shared" si="208"/>
        <v>0.43346417233559809</v>
      </c>
    </row>
    <row r="159" spans="1:52" x14ac:dyDescent="0.2">
      <c r="A159">
        <v>1975.9166666666667</v>
      </c>
      <c r="B159" s="1">
        <v>9.1666666666666661</v>
      </c>
      <c r="C159" s="1">
        <f t="shared" si="211"/>
        <v>9.0582010582010568</v>
      </c>
      <c r="D159" s="1">
        <f t="shared" si="212"/>
        <v>4.9162257495591603E-2</v>
      </c>
      <c r="E159" s="1">
        <f t="shared" si="213"/>
        <v>3.4402032417905133E-2</v>
      </c>
      <c r="F159" s="1"/>
      <c r="G159">
        <v>1975.8773972602739</v>
      </c>
      <c r="H159" s="1">
        <v>9.1666666666666661</v>
      </c>
      <c r="I159" s="1">
        <f t="shared" si="214"/>
        <v>9.129629629629628</v>
      </c>
      <c r="J159" s="1">
        <f t="shared" si="215"/>
        <v>8.880280507264536E-2</v>
      </c>
      <c r="K159" s="1"/>
      <c r="L159">
        <v>1975.8773972602739</v>
      </c>
      <c r="M159" s="1">
        <v>9.4444444444444446</v>
      </c>
      <c r="N159" s="1">
        <f t="shared" si="216"/>
        <v>9.2883597883597897</v>
      </c>
      <c r="O159" s="1">
        <f t="shared" si="217"/>
        <v>0.13278953556731266</v>
      </c>
      <c r="P159" s="1"/>
      <c r="Q159">
        <v>1975.8773972602739</v>
      </c>
      <c r="R159" s="1">
        <v>9.5555555555555571</v>
      </c>
      <c r="S159" s="1">
        <f t="shared" si="218"/>
        <v>9.5687830687830697</v>
      </c>
      <c r="T159" s="1">
        <f t="shared" si="219"/>
        <v>0.21508356428991315</v>
      </c>
      <c r="V159">
        <v>1975.8773972602739</v>
      </c>
      <c r="W159">
        <v>10.777777777777779</v>
      </c>
      <c r="X159" s="1">
        <f t="shared" si="220"/>
        <v>10.764550264550266</v>
      </c>
      <c r="Y159" s="1">
        <f t="shared" si="221"/>
        <v>0.18440833123372871</v>
      </c>
      <c r="AA159">
        <v>1975.875</v>
      </c>
      <c r="AB159">
        <v>12.222222222222221</v>
      </c>
      <c r="AC159" s="1">
        <f t="shared" si="222"/>
        <v>11.928571428571429</v>
      </c>
      <c r="AD159" s="1">
        <f t="shared" si="223"/>
        <v>-0.5654761904761908</v>
      </c>
      <c r="AE159" s="1">
        <f t="shared" si="224"/>
        <v>-0.50310741580583007</v>
      </c>
      <c r="AF159" s="1"/>
      <c r="AG159">
        <v>1975.875</v>
      </c>
      <c r="AH159">
        <v>12.5</v>
      </c>
      <c r="AI159" s="1">
        <f t="shared" si="225"/>
        <v>12.343915343915345</v>
      </c>
      <c r="AJ159" s="1">
        <f t="shared" si="226"/>
        <v>-1.6844923154446965</v>
      </c>
      <c r="AM159" s="1">
        <v>11.555555555555554</v>
      </c>
      <c r="AN159" s="1">
        <f t="shared" si="209"/>
        <v>10.989417989417987</v>
      </c>
      <c r="AO159" s="1">
        <f t="shared" si="210"/>
        <v>-3.3519988242210457</v>
      </c>
      <c r="AQ159">
        <v>1975.8773972602739</v>
      </c>
      <c r="AR159">
        <f t="shared" si="181"/>
        <v>3.137465356512948E-2</v>
      </c>
      <c r="AS159">
        <f t="shared" si="182"/>
        <v>0.11236281179138206</v>
      </c>
      <c r="AT159">
        <f t="shared" si="183"/>
        <v>0.23346686822877119</v>
      </c>
      <c r="AU159">
        <f t="shared" si="184"/>
        <v>0.42962307886117201</v>
      </c>
      <c r="AV159">
        <f t="shared" si="185"/>
        <v>0.59780347694633262</v>
      </c>
      <c r="AW159">
        <f t="shared" si="186"/>
        <v>0.13896951373141558</v>
      </c>
      <c r="AX159">
        <f t="shared" si="206"/>
        <v>-1.3972874779541478</v>
      </c>
      <c r="AY159">
        <f t="shared" si="207"/>
        <v>-4.4543104056437413</v>
      </c>
      <c r="AZ159">
        <f t="shared" si="208"/>
        <v>0.72875364172335022</v>
      </c>
    </row>
    <row r="160" spans="1:52" x14ac:dyDescent="0.2">
      <c r="A160">
        <v>1976</v>
      </c>
      <c r="B160" s="1">
        <v>9.1111111111111107</v>
      </c>
      <c r="C160" s="1">
        <f t="shared" si="211"/>
        <v>9.0317460317460316</v>
      </c>
      <c r="D160" s="1">
        <f t="shared" si="212"/>
        <v>-1.8518518518518479E-2</v>
      </c>
      <c r="E160" s="1">
        <f t="shared" si="213"/>
        <v>-4.2097085747874715E-3</v>
      </c>
      <c r="F160" s="1"/>
      <c r="G160">
        <v>1975.9609589041097</v>
      </c>
      <c r="H160" s="1">
        <v>9.3333333333333321</v>
      </c>
      <c r="I160" s="1">
        <f t="shared" si="214"/>
        <v>9.1322751322751312</v>
      </c>
      <c r="J160" s="1">
        <f t="shared" si="215"/>
        <v>2.1289997480472438E-2</v>
      </c>
      <c r="K160" s="1"/>
      <c r="L160">
        <v>1975.9609589041097</v>
      </c>
      <c r="M160" s="1">
        <v>9.2777777777777786</v>
      </c>
      <c r="N160" s="1">
        <f t="shared" si="216"/>
        <v>9.351851851851853</v>
      </c>
      <c r="O160" s="1">
        <f t="shared" si="217"/>
        <v>6.2253296380280036E-2</v>
      </c>
      <c r="P160" s="1"/>
      <c r="Q160">
        <v>1975.9609589041097</v>
      </c>
      <c r="R160" s="1">
        <v>9.7222222222222214</v>
      </c>
      <c r="S160" s="1">
        <f t="shared" si="218"/>
        <v>9.6772486772486772</v>
      </c>
      <c r="T160" s="1">
        <f t="shared" si="219"/>
        <v>9.1689762324682941E-2</v>
      </c>
      <c r="V160">
        <v>1975.9609589041097</v>
      </c>
      <c r="W160">
        <v>10.722222222222221</v>
      </c>
      <c r="X160" s="1">
        <f t="shared" si="220"/>
        <v>10.648148148148149</v>
      </c>
      <c r="Y160" s="1">
        <f t="shared" si="221"/>
        <v>-0.20377718988830154</v>
      </c>
      <c r="AA160">
        <v>1975.9583333333333</v>
      </c>
      <c r="AB160">
        <v>11</v>
      </c>
      <c r="AC160" s="1">
        <f t="shared" si="222"/>
        <v>11.068783068783068</v>
      </c>
      <c r="AD160" s="1">
        <f t="shared" si="223"/>
        <v>-1.1181657848324518</v>
      </c>
      <c r="AE160" s="1">
        <f t="shared" si="224"/>
        <v>-1.0075690770135219</v>
      </c>
      <c r="AF160" s="1"/>
      <c r="AG160">
        <v>1975.9583333333333</v>
      </c>
      <c r="AH160">
        <v>10.388888888888891</v>
      </c>
      <c r="AI160" s="1">
        <f t="shared" si="225"/>
        <v>10.341269841269842</v>
      </c>
      <c r="AJ160" s="1">
        <f t="shared" si="226"/>
        <v>-2.0565318720080632</v>
      </c>
      <c r="AM160" s="1">
        <v>7.3333333333333348</v>
      </c>
      <c r="AN160" s="1">
        <f t="shared" si="209"/>
        <v>7.6851851851851851</v>
      </c>
      <c r="AO160" s="1">
        <f t="shared" si="210"/>
        <v>-3.1781305114638441</v>
      </c>
      <c r="AQ160">
        <v>1975.9609589041097</v>
      </c>
      <c r="AR160">
        <f t="shared" si="181"/>
        <v>-3.8392542202061739E-3</v>
      </c>
      <c r="AS160">
        <f t="shared" si="182"/>
        <v>1.5577223481984691E-2</v>
      </c>
      <c r="AT160">
        <f t="shared" si="183"/>
        <v>7.2352229780800081E-2</v>
      </c>
      <c r="AU160">
        <f t="shared" si="184"/>
        <v>0.15597329302091092</v>
      </c>
      <c r="AV160">
        <f t="shared" si="185"/>
        <v>-2.9871504157220084E-2</v>
      </c>
      <c r="AW160">
        <f t="shared" si="186"/>
        <v>-0.9487745023935521</v>
      </c>
      <c r="AX160">
        <f t="shared" si="206"/>
        <v>-2.8243315696649063</v>
      </c>
      <c r="AY160">
        <f t="shared" si="207"/>
        <v>-5.7227865961199322</v>
      </c>
      <c r="AZ160">
        <f t="shared" si="208"/>
        <v>0.769690585034006</v>
      </c>
    </row>
    <row r="161" spans="1:52" x14ac:dyDescent="0.2">
      <c r="A161">
        <v>1976.0833333333333</v>
      </c>
      <c r="B161" s="1">
        <v>9</v>
      </c>
      <c r="C161" s="1">
        <f t="shared" si="211"/>
        <v>9.0687830687830697</v>
      </c>
      <c r="D161" s="1">
        <f t="shared" si="212"/>
        <v>-6.2610229276895579E-2</v>
      </c>
      <c r="E161" s="1">
        <f t="shared" si="213"/>
        <v>-1.4686738893086979E-2</v>
      </c>
      <c r="F161" s="1"/>
      <c r="G161">
        <v>1976.0417808219179</v>
      </c>
      <c r="H161" s="1">
        <v>9.0555555555555536</v>
      </c>
      <c r="I161" s="1">
        <f t="shared" si="214"/>
        <v>9.1851851851851816</v>
      </c>
      <c r="J161" s="1">
        <f t="shared" si="215"/>
        <v>-2.3379104728310687E-2</v>
      </c>
      <c r="K161" s="1"/>
      <c r="L161">
        <v>1976.0417808219179</v>
      </c>
      <c r="M161" s="1">
        <v>9.4444444444444446</v>
      </c>
      <c r="N161" s="1">
        <f t="shared" si="216"/>
        <v>9.3994708994708986</v>
      </c>
      <c r="O161" s="1">
        <f t="shared" si="217"/>
        <v>1.3594944150499584E-2</v>
      </c>
      <c r="P161" s="1"/>
      <c r="Q161">
        <v>1976.0417808219179</v>
      </c>
      <c r="R161" s="1">
        <v>9.7777777777777786</v>
      </c>
      <c r="S161" s="1">
        <f t="shared" si="218"/>
        <v>9.7275132275132297</v>
      </c>
      <c r="T161" s="1">
        <f t="shared" si="219"/>
        <v>-1.2744604014444792E-2</v>
      </c>
      <c r="V161">
        <v>1976.0417808219179</v>
      </c>
      <c r="W161">
        <v>10.388888888888891</v>
      </c>
      <c r="X161" s="1">
        <f t="shared" si="220"/>
        <v>10.285714285714286</v>
      </c>
      <c r="Y161" s="1">
        <f t="shared" si="221"/>
        <v>-0.46698370706307224</v>
      </c>
      <c r="AA161">
        <v>1976.0416666666667</v>
      </c>
      <c r="AB161">
        <v>9.8888888888888875</v>
      </c>
      <c r="AC161" s="1">
        <f t="shared" si="222"/>
        <v>9.9894179894179871</v>
      </c>
      <c r="AD161" s="1">
        <f t="shared" si="223"/>
        <v>-1.231481481481481</v>
      </c>
      <c r="AE161" s="1">
        <f t="shared" si="224"/>
        <v>-1.2671432770639122</v>
      </c>
      <c r="AF161" s="1"/>
      <c r="AG161">
        <v>1976.0416666666667</v>
      </c>
      <c r="AH161">
        <v>8.2222222222222214</v>
      </c>
      <c r="AI161" s="1">
        <f t="shared" si="225"/>
        <v>8.4126984126984112</v>
      </c>
      <c r="AJ161" s="1">
        <f t="shared" si="226"/>
        <v>-1.9790774334425141</v>
      </c>
      <c r="AM161" s="1">
        <v>4.6666666666666661</v>
      </c>
      <c r="AN161" s="1">
        <f t="shared" si="209"/>
        <v>4.9153439153439153</v>
      </c>
      <c r="AO161" s="1">
        <f t="shared" si="210"/>
        <v>-2.4666372721928274</v>
      </c>
      <c r="AQ161">
        <v>1976.0417808219179</v>
      </c>
      <c r="AR161">
        <f t="shared" si="181"/>
        <v>-1.3394305870495326E-2</v>
      </c>
      <c r="AS161">
        <f t="shared" si="182"/>
        <v>-3.4716049382714671E-2</v>
      </c>
      <c r="AT161">
        <f t="shared" si="183"/>
        <v>-2.2317460317459053E-2</v>
      </c>
      <c r="AU161">
        <f t="shared" si="184"/>
        <v>-3.3940539178632698E-2</v>
      </c>
      <c r="AV161">
        <f t="shared" si="185"/>
        <v>-0.45982968002015456</v>
      </c>
      <c r="AW161">
        <f t="shared" si="186"/>
        <v>-1.6154643487024423</v>
      </c>
      <c r="AX161">
        <f t="shared" si="206"/>
        <v>-3.4203829680020155</v>
      </c>
      <c r="AY161">
        <f t="shared" si="207"/>
        <v>-5.669956160241874</v>
      </c>
      <c r="AZ161">
        <f t="shared" si="208"/>
        <v>0.67845680725623181</v>
      </c>
    </row>
    <row r="162" spans="1:52" x14ac:dyDescent="0.2">
      <c r="A162">
        <v>1976.1666666666667</v>
      </c>
      <c r="B162" s="1">
        <v>8.9444444444444446</v>
      </c>
      <c r="C162" s="1">
        <f t="shared" si="211"/>
        <v>9.0343915343915349</v>
      </c>
      <c r="D162" s="1">
        <f t="shared" si="212"/>
        <v>4.3209876543209638E-2</v>
      </c>
      <c r="E162" s="1">
        <f t="shared" si="213"/>
        <v>1.3028050726462756E-2</v>
      </c>
      <c r="F162" s="1"/>
      <c r="G162">
        <v>1976.1253424657534</v>
      </c>
      <c r="H162" s="1">
        <v>9.0555555555555536</v>
      </c>
      <c r="I162" s="1">
        <f t="shared" si="214"/>
        <v>9.1375661375661341</v>
      </c>
      <c r="J162" s="1">
        <f t="shared" si="215"/>
        <v>-7.8000335936838925E-3</v>
      </c>
      <c r="K162" s="1"/>
      <c r="L162">
        <v>1976.1253424657534</v>
      </c>
      <c r="M162" s="1">
        <v>9.3333333333333321</v>
      </c>
      <c r="N162" s="1">
        <f t="shared" si="216"/>
        <v>9.3941798941798957</v>
      </c>
      <c r="O162" s="1">
        <f t="shared" si="217"/>
        <v>2.5195263290552048E-4</v>
      </c>
      <c r="P162" s="1"/>
      <c r="Q162">
        <v>1976.1253424657534</v>
      </c>
      <c r="R162" s="1">
        <v>9.5555555555555571</v>
      </c>
      <c r="S162" s="1">
        <f t="shared" si="218"/>
        <v>9.6878306878306883</v>
      </c>
      <c r="T162" s="1">
        <f t="shared" si="219"/>
        <v>-9.4513731418493369E-2</v>
      </c>
      <c r="V162">
        <v>1976.1253424657534</v>
      </c>
      <c r="W162">
        <v>9.5</v>
      </c>
      <c r="X162" s="1">
        <f t="shared" si="220"/>
        <v>9.8201058201058196</v>
      </c>
      <c r="Y162" s="1">
        <f t="shared" si="221"/>
        <v>-0.56165490887713199</v>
      </c>
      <c r="AA162">
        <v>1976.125</v>
      </c>
      <c r="AB162">
        <v>8.6111111111111107</v>
      </c>
      <c r="AC162" s="1">
        <f t="shared" si="222"/>
        <v>8.6640211640211628</v>
      </c>
      <c r="AD162" s="1">
        <f t="shared" si="223"/>
        <v>-1.1371252204585529</v>
      </c>
      <c r="AE162" s="1">
        <f t="shared" si="224"/>
        <v>-1.2237129419669088</v>
      </c>
      <c r="AF162" s="1"/>
      <c r="AG162">
        <v>1976.125</v>
      </c>
      <c r="AH162">
        <v>6.5555555555555536</v>
      </c>
      <c r="AI162" s="1">
        <f t="shared" si="225"/>
        <v>6.5608465608465592</v>
      </c>
      <c r="AJ162" s="1">
        <f t="shared" si="226"/>
        <v>-1.4516145964558667</v>
      </c>
      <c r="AM162" s="1">
        <v>3.1666666666666683</v>
      </c>
      <c r="AN162" s="1">
        <f t="shared" si="209"/>
        <v>2.912698412698413</v>
      </c>
      <c r="AO162" s="1">
        <f t="shared" si="210"/>
        <v>-1.0829659024103471</v>
      </c>
      <c r="AQ162">
        <v>1976.1253424657534</v>
      </c>
      <c r="AR162">
        <f t="shared" si="181"/>
        <v>1.1881582262534034E-2</v>
      </c>
      <c r="AS162">
        <f t="shared" si="182"/>
        <v>4.767951625094323E-3</v>
      </c>
      <c r="AT162">
        <f t="shared" si="183"/>
        <v>4.9977324263041582E-3</v>
      </c>
      <c r="AU162">
        <f t="shared" si="184"/>
        <v>-8.1198790627361794E-2</v>
      </c>
      <c r="AV162">
        <f t="shared" si="185"/>
        <v>-0.59342806752330624</v>
      </c>
      <c r="AW162">
        <f t="shared" si="186"/>
        <v>-1.7094542705971272</v>
      </c>
      <c r="AX162">
        <f t="shared" ref="AX162:AX177" si="227">($E162+$J162+$O162+$T162+$Y162+$AE162+$AJ162)*160*0.0057</f>
        <v>-3.0333267825648775</v>
      </c>
      <c r="AY162">
        <f t="shared" si="207"/>
        <v>-4.0209916855631143</v>
      </c>
      <c r="AZ162">
        <f t="shared" si="208"/>
        <v>0.69098698412697968</v>
      </c>
    </row>
    <row r="163" spans="1:52" x14ac:dyDescent="0.2">
      <c r="A163">
        <v>1976.25</v>
      </c>
      <c r="B163" s="1">
        <v>9.1666666666666661</v>
      </c>
      <c r="C163" s="1">
        <f t="shared" si="211"/>
        <v>9.044973544973546</v>
      </c>
      <c r="D163" s="1">
        <f t="shared" si="212"/>
        <v>4.8500881834215193E-2</v>
      </c>
      <c r="E163" s="1">
        <f t="shared" si="213"/>
        <v>6.1192995716804637E-2</v>
      </c>
      <c r="F163" s="1"/>
      <c r="G163">
        <v>1976.208904109589</v>
      </c>
      <c r="H163" s="1">
        <v>9.2222222222222214</v>
      </c>
      <c r="I163" s="1">
        <f t="shared" si="214"/>
        <v>9.1005291005290996</v>
      </c>
      <c r="J163" s="1">
        <f t="shared" si="215"/>
        <v>4.3094398253129967E-2</v>
      </c>
      <c r="K163" s="1"/>
      <c r="L163">
        <v>1976.208904109589</v>
      </c>
      <c r="M163" s="1">
        <v>9.3888888888888893</v>
      </c>
      <c r="N163" s="1">
        <f t="shared" si="216"/>
        <v>9.3862433862433878</v>
      </c>
      <c r="O163" s="1">
        <f t="shared" si="217"/>
        <v>-9.9521289997472513E-3</v>
      </c>
      <c r="P163" s="1"/>
      <c r="Q163">
        <v>1976.208904109589</v>
      </c>
      <c r="R163" s="1">
        <v>9.6111111111111089</v>
      </c>
      <c r="S163" s="1">
        <f t="shared" si="218"/>
        <v>9.526455026455027</v>
      </c>
      <c r="T163" s="1">
        <f t="shared" si="219"/>
        <v>-0.17661879566641617</v>
      </c>
      <c r="V163">
        <v>1976.208904109589</v>
      </c>
      <c r="W163">
        <v>9.3888888888888893</v>
      </c>
      <c r="X163" s="1">
        <f t="shared" si="220"/>
        <v>9.2063492063492074</v>
      </c>
      <c r="Y163" s="1">
        <f t="shared" si="221"/>
        <v>-0.53127362055933514</v>
      </c>
      <c r="AA163">
        <v>1976.2083333333333</v>
      </c>
      <c r="AB163">
        <v>7.8888888888888902</v>
      </c>
      <c r="AC163" s="1">
        <f t="shared" si="222"/>
        <v>7.5608465608465609</v>
      </c>
      <c r="AD163" s="1">
        <f t="shared" si="223"/>
        <v>-1.0176366843033495</v>
      </c>
      <c r="AE163" s="1">
        <f t="shared" si="224"/>
        <v>-0.87514697236919381</v>
      </c>
      <c r="AF163" s="1"/>
      <c r="AG163">
        <v>1976.2083333333333</v>
      </c>
      <c r="AH163">
        <v>5.7222222222222205</v>
      </c>
      <c r="AI163" s="1">
        <f t="shared" si="225"/>
        <v>5.4947089947089935</v>
      </c>
      <c r="AJ163" s="1">
        <f t="shared" si="226"/>
        <v>-0.5570042831947587</v>
      </c>
      <c r="AM163" s="1">
        <v>2.6666666666666652</v>
      </c>
      <c r="AN163" s="1">
        <f t="shared" si="209"/>
        <v>2.6613756613756618</v>
      </c>
      <c r="AO163" s="1">
        <f t="shared" si="210"/>
        <v>0.74904467960023435</v>
      </c>
      <c r="AQ163">
        <v>1976.208904109589</v>
      </c>
      <c r="AR163">
        <f t="shared" si="181"/>
        <v>5.580801209372583E-2</v>
      </c>
      <c r="AS163">
        <f t="shared" si="182"/>
        <v>9.5110103300580368E-2</v>
      </c>
      <c r="AT163">
        <f t="shared" si="183"/>
        <v>8.6033761652810875E-2</v>
      </c>
      <c r="AU163">
        <f t="shared" si="184"/>
        <v>-7.5042579994960668E-2</v>
      </c>
      <c r="AV163">
        <f t="shared" si="185"/>
        <v>-0.55956412194507432</v>
      </c>
      <c r="AW163">
        <f t="shared" si="186"/>
        <v>-1.3576981607457792</v>
      </c>
      <c r="AX163">
        <f t="shared" si="227"/>
        <v>-1.8656860670193991</v>
      </c>
      <c r="AY163">
        <f t="shared" ref="AY163:AY178" si="228">($E163+$J163+$O163+$T163+$Y163+$AE163+$AJ163+$AO163)*160*0.0057</f>
        <v>-1.1825573192239855</v>
      </c>
      <c r="AZ163">
        <f t="shared" si="208"/>
        <v>0.94093633560090484</v>
      </c>
    </row>
    <row r="164" spans="1:52" x14ac:dyDescent="0.2">
      <c r="A164">
        <v>1976.3333333333333</v>
      </c>
      <c r="B164" s="1">
        <v>9.1111111111111107</v>
      </c>
      <c r="C164" s="1">
        <f t="shared" si="211"/>
        <v>9.1560846560846549</v>
      </c>
      <c r="D164" s="1">
        <f t="shared" si="212"/>
        <v>9.0608465608465305E-2</v>
      </c>
      <c r="E164" s="1">
        <f t="shared" si="213"/>
        <v>7.4798437893676017E-2</v>
      </c>
      <c r="F164" s="1"/>
      <c r="G164">
        <v>1976.2924657534247</v>
      </c>
      <c r="H164" s="1">
        <v>9.1666666666666661</v>
      </c>
      <c r="I164" s="1">
        <f t="shared" si="214"/>
        <v>9.2248677248677247</v>
      </c>
      <c r="J164" s="1">
        <f t="shared" si="215"/>
        <v>6.2788695725204652E-2</v>
      </c>
      <c r="K164" s="1"/>
      <c r="L164">
        <v>1976.2924657534247</v>
      </c>
      <c r="M164" s="1">
        <v>9.4444444444444446</v>
      </c>
      <c r="N164" s="1">
        <f t="shared" si="216"/>
        <v>9.3677248677248688</v>
      </c>
      <c r="O164" s="1">
        <f t="shared" si="217"/>
        <v>-5.2941546989166408E-2</v>
      </c>
      <c r="P164" s="1"/>
      <c r="Q164">
        <v>1976.2924657534247</v>
      </c>
      <c r="R164" s="1">
        <v>9.3888888888888893</v>
      </c>
      <c r="S164" s="1">
        <f t="shared" si="218"/>
        <v>9.3359788359788354</v>
      </c>
      <c r="T164" s="1">
        <f t="shared" si="219"/>
        <v>-0.24066725455614391</v>
      </c>
      <c r="V164">
        <v>1976.2924657534247</v>
      </c>
      <c r="W164">
        <v>8.8888888888888893</v>
      </c>
      <c r="X164" s="1">
        <f t="shared" si="220"/>
        <v>8.7142857142857135</v>
      </c>
      <c r="Y164" s="1">
        <f t="shared" si="221"/>
        <v>-0.42415175946921901</v>
      </c>
      <c r="AA164">
        <v>1976.2916666666667</v>
      </c>
      <c r="AB164">
        <v>6.666666666666667</v>
      </c>
      <c r="AC164" s="1">
        <f t="shared" si="222"/>
        <v>6.9788359788359795</v>
      </c>
      <c r="AD164" s="1">
        <f t="shared" si="223"/>
        <v>-0.34038800705467404</v>
      </c>
      <c r="AE164" s="1">
        <f t="shared" si="224"/>
        <v>-0.26410934744268061</v>
      </c>
      <c r="AF164" s="1"/>
      <c r="AG164">
        <v>1976.2916666666667</v>
      </c>
      <c r="AH164">
        <v>5.0555555555555562</v>
      </c>
      <c r="AI164" s="1">
        <f t="shared" si="225"/>
        <v>5.5502645502645489</v>
      </c>
      <c r="AJ164" s="1">
        <f t="shared" si="226"/>
        <v>0.60823465188544579</v>
      </c>
      <c r="AM164" s="1">
        <v>3.6666666666666674</v>
      </c>
      <c r="AN164" s="1">
        <f t="shared" si="209"/>
        <v>4.4920634920634921</v>
      </c>
      <c r="AO164" s="1">
        <f t="shared" si="210"/>
        <v>2.6067859242462421</v>
      </c>
      <c r="AQ164">
        <v>1976.2924657534247</v>
      </c>
      <c r="AR164">
        <f t="shared" si="181"/>
        <v>6.821617535903253E-2</v>
      </c>
      <c r="AS164">
        <f t="shared" si="182"/>
        <v>0.12547946586041916</v>
      </c>
      <c r="AT164">
        <f t="shared" si="183"/>
        <v>7.7196775006299415E-2</v>
      </c>
      <c r="AU164">
        <f t="shared" si="184"/>
        <v>-0.14229176114890385</v>
      </c>
      <c r="AV164">
        <f t="shared" si="185"/>
        <v>-0.52911816578483173</v>
      </c>
      <c r="AW164">
        <f t="shared" si="186"/>
        <v>-0.76998589065255629</v>
      </c>
      <c r="AX164">
        <f t="shared" si="227"/>
        <v>-0.21527588813302972</v>
      </c>
      <c r="AY164">
        <f t="shared" si="228"/>
        <v>2.1621128747795435</v>
      </c>
      <c r="AZ164">
        <f t="shared" ref="AZ164:AZ179" si="229">AS164*2.628+AZ163</f>
        <v>1.2706963718820865</v>
      </c>
    </row>
    <row r="165" spans="1:52" x14ac:dyDescent="0.2">
      <c r="A165">
        <v>1976.4166666666667</v>
      </c>
      <c r="B165" s="1">
        <v>9.1111111111111107</v>
      </c>
      <c r="C165" s="1">
        <f t="shared" si="211"/>
        <v>9.2248677248677247</v>
      </c>
      <c r="D165" s="1">
        <f t="shared" si="212"/>
        <v>3.1084656084656121E-2</v>
      </c>
      <c r="E165" s="1">
        <f t="shared" si="213"/>
        <v>-7.4640967498113683E-3</v>
      </c>
      <c r="F165" s="1"/>
      <c r="G165">
        <v>1976.3760273972603</v>
      </c>
      <c r="H165" s="1">
        <v>9.1666666666666661</v>
      </c>
      <c r="I165" s="1">
        <f t="shared" si="214"/>
        <v>9.2777777777777786</v>
      </c>
      <c r="J165" s="1">
        <f t="shared" si="215"/>
        <v>-2.2864701436130223E-2</v>
      </c>
      <c r="K165" s="1"/>
      <c r="L165">
        <v>1976.3760273972603</v>
      </c>
      <c r="M165" s="1">
        <v>9.1666666666666661</v>
      </c>
      <c r="N165" s="1">
        <f t="shared" si="216"/>
        <v>9.2989417989417991</v>
      </c>
      <c r="O165" s="1">
        <f t="shared" si="217"/>
        <v>-0.15082514487276436</v>
      </c>
      <c r="P165" s="1"/>
      <c r="Q165">
        <v>1976.3760273972603</v>
      </c>
      <c r="R165" s="1">
        <v>9</v>
      </c>
      <c r="S165" s="1">
        <f t="shared" si="218"/>
        <v>9.0820105820105805</v>
      </c>
      <c r="T165" s="1">
        <f t="shared" si="219"/>
        <v>-0.27037666918619263</v>
      </c>
      <c r="V165">
        <v>1976.3760273972603</v>
      </c>
      <c r="W165">
        <v>8.1111111111111107</v>
      </c>
      <c r="X165" s="1">
        <f t="shared" si="220"/>
        <v>8.4629629629629637</v>
      </c>
      <c r="Y165" s="1">
        <f t="shared" si="221"/>
        <v>-0.23314016964810652</v>
      </c>
      <c r="AA165">
        <v>1976.375</v>
      </c>
      <c r="AB165">
        <v>6.7777777777777795</v>
      </c>
      <c r="AC165" s="1">
        <f t="shared" si="222"/>
        <v>7.0873015873015879</v>
      </c>
      <c r="AD165" s="1">
        <f t="shared" si="223"/>
        <v>0.49933862433862414</v>
      </c>
      <c r="AE165" s="1">
        <f t="shared" si="224"/>
        <v>0.45155160829764029</v>
      </c>
      <c r="AF165" s="1"/>
      <c r="AG165">
        <v>1976.375</v>
      </c>
      <c r="AH165">
        <v>6.5555555555555536</v>
      </c>
      <c r="AI165" s="1">
        <f t="shared" si="225"/>
        <v>6.6878306878306875</v>
      </c>
      <c r="AJ165" s="1">
        <f t="shared" si="226"/>
        <v>1.7184534307550179</v>
      </c>
      <c r="AM165" s="1">
        <v>7.4444444444444446</v>
      </c>
      <c r="AN165" s="1">
        <f t="shared" ref="AN165:AN180" si="230">(-2*AM162+3*AM163+6*AM164+7*AM165+6*AM166+3*AM167-2*AM168)/21</f>
        <v>7.7275132275132261</v>
      </c>
      <c r="AO165" s="1">
        <f t="shared" ref="AO165:AO180" si="231">(22*AN162-67*AN163-58*AN164+58*AN166+67*AN167-22*AN168)/252</f>
        <v>3.8567124380616442</v>
      </c>
      <c r="AQ165">
        <v>1976.3760273972603</v>
      </c>
      <c r="AR165">
        <f t="shared" si="181"/>
        <v>-6.8072562358279676E-3</v>
      </c>
      <c r="AS165">
        <f t="shared" si="182"/>
        <v>-2.7659863945578733E-2</v>
      </c>
      <c r="AT165">
        <f t="shared" si="183"/>
        <v>-0.16521239606953983</v>
      </c>
      <c r="AU165">
        <f t="shared" si="184"/>
        <v>-0.41179591836734747</v>
      </c>
      <c r="AV165">
        <f t="shared" si="185"/>
        <v>-0.62441975308642073</v>
      </c>
      <c r="AW165">
        <f t="shared" si="186"/>
        <v>-0.21260468631897272</v>
      </c>
      <c r="AX165">
        <f t="shared" si="227"/>
        <v>1.3546248425296037</v>
      </c>
      <c r="AY165">
        <f t="shared" si="228"/>
        <v>4.8719465860418234</v>
      </c>
      <c r="AZ165">
        <f t="shared" si="229"/>
        <v>1.1980062494331056</v>
      </c>
    </row>
    <row r="166" spans="1:52" x14ac:dyDescent="0.2">
      <c r="A166">
        <v>1976.5</v>
      </c>
      <c r="B166" s="1">
        <v>9.3333333333333321</v>
      </c>
      <c r="C166" s="1">
        <f t="shared" ref="C166:C181" si="232">(-2*B163+3*B164+6*B165+7*B166+6*B167+3*B168-2*B169)/21</f>
        <v>9.1269841269841265</v>
      </c>
      <c r="D166" s="1">
        <f t="shared" ref="D166:D181" si="233">(22*B163-67*B164-58*B165+58*B167+67*B168-22*B169)/252</f>
        <v>-0.10008818342151712</v>
      </c>
      <c r="E166" s="1">
        <f t="shared" ref="E166:E181" si="234">(22*C163-67*C164-58*C165+58*C167+67*C168-22*C169)/252</f>
        <v>-0.12210254472159254</v>
      </c>
      <c r="F166" s="1"/>
      <c r="G166">
        <v>1976.4595890410958</v>
      </c>
      <c r="H166" s="1">
        <v>9.3888888888888893</v>
      </c>
      <c r="I166" s="1">
        <f t="shared" ref="I166:I181" si="235">(-2*H163+3*H164+6*H165+7*H166+6*H167+3*H168-2*H169)/21</f>
        <v>9.1507936507936503</v>
      </c>
      <c r="J166" s="1">
        <f t="shared" ref="J166:J181" si="236">(22*I163-67*I164-58*I165+58*I167+67*I168-22*I169)/252</f>
        <v>-0.14462081128747822</v>
      </c>
      <c r="K166" s="1"/>
      <c r="L166">
        <v>1976.4595890410958</v>
      </c>
      <c r="M166" s="1">
        <v>9.2777777777777786</v>
      </c>
      <c r="N166" s="1">
        <f t="shared" ref="N166:N181" si="237">(-2*M163+3*M164+6*M165+7*M166+6*M167+3*M168-2*M169)/21</f>
        <v>9.0899470899470902</v>
      </c>
      <c r="O166" s="1">
        <f t="shared" ref="O166:O181" si="238">(22*N163-67*N164-58*N165+58*N167+67*N168-22*N169)/252</f>
        <v>-0.2094146300495503</v>
      </c>
      <c r="P166" s="1"/>
      <c r="Q166">
        <v>1976.4595890410958</v>
      </c>
      <c r="R166" s="1">
        <v>8.8888888888888893</v>
      </c>
      <c r="S166" s="1">
        <f t="shared" ref="S166:S181" si="239">(-2*R163+3*R164+6*R165+7*R166+6*R167+3*R168-2*R169)/21</f>
        <v>8.806878306878307</v>
      </c>
      <c r="T166" s="1">
        <f t="shared" ref="T166:T181" si="240">(22*S163-67*S164-58*S165+58*S167+67*S168-22*S169)/252</f>
        <v>-0.22713529856386921</v>
      </c>
      <c r="V166">
        <v>1976.4595890410958</v>
      </c>
      <c r="W166">
        <v>8.3888888888888893</v>
      </c>
      <c r="X166" s="1">
        <f t="shared" ref="X166:X181" si="241">(-2*W163+3*W164+6*W165+7*W166+6*W167+3*W168-2*W169)/21</f>
        <v>8.2671957671957674</v>
      </c>
      <c r="Y166" s="1">
        <f t="shared" ref="Y166:Y181" si="242">(22*X163-67*X164-58*X165+58*X167+67*X168-22*X169)/252</f>
        <v>4.0742840346014636E-2</v>
      </c>
      <c r="AA166">
        <v>1976.4583333333333</v>
      </c>
      <c r="AB166">
        <v>8.0555555555555554</v>
      </c>
      <c r="AC166" s="1">
        <f t="shared" ref="AC166:AC181" si="243">(-2*AB163+3*AB164+6*AB165+7*AB166+6*AB167+3*AB168-2*AB169)/21</f>
        <v>7.8121693121693117</v>
      </c>
      <c r="AD166" s="1">
        <f t="shared" ref="AD166:AD181" si="244">(22*AB163-67*AB164-58*AB165+58*AB167+67*AB168-22*AB169)/252</f>
        <v>1.2147266313932972</v>
      </c>
      <c r="AE166" s="1">
        <f t="shared" ref="AE166:AE181" si="245">(22*AC163-67*AC164-58*AC165+58*AC167+67*AC168-22*AC169)/252</f>
        <v>1.0807823129251697</v>
      </c>
      <c r="AF166" s="1"/>
      <c r="AG166">
        <v>1976.4583333333333</v>
      </c>
      <c r="AH166">
        <v>8.9444444444444446</v>
      </c>
      <c r="AI166" s="1">
        <f t="shared" si="225"/>
        <v>8.804232804232802</v>
      </c>
      <c r="AJ166" s="1">
        <f t="shared" si="226"/>
        <v>2.4257054673721341</v>
      </c>
      <c r="AM166" s="1">
        <v>12.722222222222221</v>
      </c>
      <c r="AN166" s="1">
        <f t="shared" si="230"/>
        <v>11.833333333333334</v>
      </c>
      <c r="AO166" s="1">
        <f t="shared" si="231"/>
        <v>4.0165763836398751</v>
      </c>
      <c r="AQ166">
        <v>1976.4595890410958</v>
      </c>
      <c r="AR166">
        <f t="shared" si="181"/>
        <v>-0.1113575207860924</v>
      </c>
      <c r="AS166">
        <f t="shared" si="182"/>
        <v>-0.24325170068027255</v>
      </c>
      <c r="AT166">
        <f t="shared" si="183"/>
        <v>-0.43423784328546244</v>
      </c>
      <c r="AU166">
        <f t="shared" si="184"/>
        <v>-0.64138523557571114</v>
      </c>
      <c r="AV166">
        <f t="shared" si="185"/>
        <v>-0.60422776518014576</v>
      </c>
      <c r="AW166">
        <f t="shared" si="186"/>
        <v>0.38144570420760898</v>
      </c>
      <c r="AX166">
        <f t="shared" si="227"/>
        <v>2.5936890904509955</v>
      </c>
      <c r="AY166">
        <f t="shared" si="228"/>
        <v>6.2568067523305606</v>
      </c>
      <c r="AZ166">
        <f t="shared" si="229"/>
        <v>0.55874078004534933</v>
      </c>
    </row>
    <row r="167" spans="1:52" x14ac:dyDescent="0.2">
      <c r="A167">
        <v>1976.5833333333333</v>
      </c>
      <c r="B167" s="1">
        <v>9</v>
      </c>
      <c r="C167" s="1">
        <f t="shared" si="232"/>
        <v>8.9682539682539666</v>
      </c>
      <c r="D167" s="1">
        <f t="shared" si="233"/>
        <v>-0.25220458553791891</v>
      </c>
      <c r="E167" s="1">
        <f t="shared" si="234"/>
        <v>-0.18272864701436103</v>
      </c>
      <c r="F167" s="1"/>
      <c r="G167">
        <v>1976.5431506849316</v>
      </c>
      <c r="H167" s="1">
        <v>9</v>
      </c>
      <c r="I167" s="1">
        <f t="shared" si="235"/>
        <v>8.973544973544973</v>
      </c>
      <c r="J167" s="1">
        <f t="shared" si="236"/>
        <v>-0.19697446879986558</v>
      </c>
      <c r="K167" s="1"/>
      <c r="L167">
        <v>1976.5431506849316</v>
      </c>
      <c r="M167" s="1">
        <v>8.8333333333333339</v>
      </c>
      <c r="N167" s="1">
        <f t="shared" si="237"/>
        <v>8.8492063492063497</v>
      </c>
      <c r="O167" s="1">
        <f t="shared" si="238"/>
        <v>-0.19691148064163991</v>
      </c>
      <c r="P167" s="1"/>
      <c r="Q167">
        <v>1976.5431506849316</v>
      </c>
      <c r="R167" s="1">
        <v>8.5555555555555554</v>
      </c>
      <c r="S167" s="1">
        <f t="shared" si="239"/>
        <v>8.6296296296296298</v>
      </c>
      <c r="T167" s="1">
        <f t="shared" si="240"/>
        <v>-8.2965902410346792E-2</v>
      </c>
      <c r="V167">
        <v>1976.5431506849316</v>
      </c>
      <c r="W167">
        <v>8.5555555555555554</v>
      </c>
      <c r="X167" s="1">
        <f t="shared" si="241"/>
        <v>8.455026455026454</v>
      </c>
      <c r="Y167" s="1">
        <f t="shared" si="242"/>
        <v>0.35419291173259321</v>
      </c>
      <c r="AA167">
        <v>1976.5416666666667</v>
      </c>
      <c r="AB167">
        <v>9.1666666666666661</v>
      </c>
      <c r="AC167" s="1">
        <f t="shared" si="243"/>
        <v>9.1719576719576725</v>
      </c>
      <c r="AD167" s="1">
        <f t="shared" si="244"/>
        <v>1.3747795414462078</v>
      </c>
      <c r="AE167" s="1">
        <f t="shared" si="245"/>
        <v>1.4061896363483657</v>
      </c>
      <c r="AF167" s="1"/>
      <c r="AG167">
        <v>1976.5416666666667</v>
      </c>
      <c r="AH167">
        <v>11.277777777777777</v>
      </c>
      <c r="AI167" s="1">
        <f t="shared" si="225"/>
        <v>11.423280423280422</v>
      </c>
      <c r="AJ167" s="1">
        <f t="shared" si="226"/>
        <v>2.4073129251700687</v>
      </c>
      <c r="AM167" s="1">
        <v>15.166666666666666</v>
      </c>
      <c r="AN167" s="1">
        <f t="shared" si="230"/>
        <v>15.579365079365077</v>
      </c>
      <c r="AO167" s="1">
        <f t="shared" si="231"/>
        <v>2.8462459057697149</v>
      </c>
      <c r="AQ167">
        <v>1976.5431506849316</v>
      </c>
      <c r="AR167">
        <f t="shared" si="181"/>
        <v>-0.16664852607709726</v>
      </c>
      <c r="AS167">
        <f t="shared" si="182"/>
        <v>-0.34628924162257468</v>
      </c>
      <c r="AT167">
        <f t="shared" si="183"/>
        <v>-0.52587251196775031</v>
      </c>
      <c r="AU167">
        <f t="shared" si="184"/>
        <v>-0.60153741496598656</v>
      </c>
      <c r="AV167">
        <f t="shared" si="185"/>
        <v>-0.27851347946586152</v>
      </c>
      <c r="AW167">
        <f t="shared" si="186"/>
        <v>1.0039314688838481</v>
      </c>
      <c r="AX167">
        <f t="shared" si="227"/>
        <v>3.1994008566389507</v>
      </c>
      <c r="AY167">
        <f t="shared" si="228"/>
        <v>5.795177122700931</v>
      </c>
      <c r="AZ167">
        <f t="shared" si="229"/>
        <v>-0.35130734693877697</v>
      </c>
    </row>
    <row r="168" spans="1:52" x14ac:dyDescent="0.2">
      <c r="A168">
        <v>1976.6666666666667</v>
      </c>
      <c r="B168" s="1">
        <v>8.6666666666666661</v>
      </c>
      <c r="C168" s="1">
        <f t="shared" si="232"/>
        <v>8.8095238095238084</v>
      </c>
      <c r="D168" s="1">
        <f t="shared" si="233"/>
        <v>-0.19003527336860634</v>
      </c>
      <c r="E168" s="1">
        <f t="shared" si="234"/>
        <v>-0.1142080288905684</v>
      </c>
      <c r="F168" s="1"/>
      <c r="G168">
        <v>1976.6267123287671</v>
      </c>
      <c r="H168" s="1">
        <v>8.6111111111111107</v>
      </c>
      <c r="I168" s="1">
        <f t="shared" si="235"/>
        <v>8.8174603174603181</v>
      </c>
      <c r="J168" s="1">
        <f t="shared" si="236"/>
        <v>-0.11176198874611551</v>
      </c>
      <c r="K168" s="1"/>
      <c r="L168">
        <v>1976.6267123287671</v>
      </c>
      <c r="M168" s="1">
        <v>8.6111111111111107</v>
      </c>
      <c r="N168" s="1">
        <f t="shared" si="237"/>
        <v>8.7539682539682531</v>
      </c>
      <c r="O168" s="1">
        <f t="shared" si="238"/>
        <v>-4.4364659444025185E-2</v>
      </c>
      <c r="P168" s="1"/>
      <c r="Q168">
        <v>1976.6267123287671</v>
      </c>
      <c r="R168" s="1">
        <v>8.6666666666666661</v>
      </c>
      <c r="S168" s="1">
        <f t="shared" si="239"/>
        <v>8.6587301587301582</v>
      </c>
      <c r="T168" s="1">
        <f t="shared" si="240"/>
        <v>0.13772360796170302</v>
      </c>
      <c r="V168">
        <v>1976.6267123287671</v>
      </c>
      <c r="W168">
        <v>8.7777777777777768</v>
      </c>
      <c r="X168" s="1">
        <f t="shared" si="241"/>
        <v>9.0238095238095237</v>
      </c>
      <c r="Y168" s="1">
        <f t="shared" si="242"/>
        <v>0.62476904341983686</v>
      </c>
      <c r="AA168">
        <v>1976.625</v>
      </c>
      <c r="AB168">
        <v>10.444444444444443</v>
      </c>
      <c r="AC168" s="1">
        <f t="shared" si="243"/>
        <v>10.595238095238093</v>
      </c>
      <c r="AD168" s="1">
        <f t="shared" si="244"/>
        <v>1.3022486772486788</v>
      </c>
      <c r="AE168" s="1">
        <f t="shared" si="245"/>
        <v>1.3240005878894767</v>
      </c>
      <c r="AF168" s="1"/>
      <c r="AG168">
        <v>1976.625</v>
      </c>
      <c r="AH168">
        <v>13.666666666666666</v>
      </c>
      <c r="AI168" s="1">
        <f t="shared" si="225"/>
        <v>13.510582010582011</v>
      </c>
      <c r="AJ168" s="1">
        <f t="shared" si="226"/>
        <v>1.5856953892668186</v>
      </c>
      <c r="AM168" s="1">
        <v>17.666666666666668</v>
      </c>
      <c r="AN168" s="1">
        <f t="shared" si="230"/>
        <v>17.43121693121693</v>
      </c>
      <c r="AO168" s="1">
        <f t="shared" si="231"/>
        <v>0.68309607793734761</v>
      </c>
      <c r="AQ168">
        <v>1976.6267123287671</v>
      </c>
      <c r="AR168">
        <f t="shared" si="181"/>
        <v>-0.10415772234819838</v>
      </c>
      <c r="AS168">
        <f t="shared" si="182"/>
        <v>-0.20608465608465573</v>
      </c>
      <c r="AT168">
        <f t="shared" si="183"/>
        <v>-0.24654522549760668</v>
      </c>
      <c r="AU168">
        <f t="shared" si="184"/>
        <v>-0.12094129503653353</v>
      </c>
      <c r="AV168">
        <f t="shared" si="185"/>
        <v>0.4488480725623577</v>
      </c>
      <c r="AW168">
        <f t="shared" si="186"/>
        <v>1.6563366087175606</v>
      </c>
      <c r="AX168">
        <f t="shared" si="227"/>
        <v>3.1024908037288994</v>
      </c>
      <c r="AY168">
        <f t="shared" si="228"/>
        <v>3.72547442680776</v>
      </c>
      <c r="AZ168">
        <f t="shared" si="229"/>
        <v>-0.89289782312925225</v>
      </c>
    </row>
    <row r="169" spans="1:52" x14ac:dyDescent="0.2">
      <c r="A169">
        <v>1976.75</v>
      </c>
      <c r="B169" s="1">
        <v>8.6666666666666661</v>
      </c>
      <c r="C169" s="1">
        <f t="shared" si="232"/>
        <v>8.7116402116402121</v>
      </c>
      <c r="D169" s="1">
        <f t="shared" si="233"/>
        <v>7.0767195767195243E-2</v>
      </c>
      <c r="E169" s="1">
        <f t="shared" si="234"/>
        <v>1.2072730326699069E-2</v>
      </c>
      <c r="F169" s="1"/>
      <c r="G169">
        <v>1976.7102739726026</v>
      </c>
      <c r="H169" s="1">
        <v>8.7222222222222232</v>
      </c>
      <c r="I169" s="1">
        <f t="shared" si="235"/>
        <v>8.7142857142857153</v>
      </c>
      <c r="J169" s="1">
        <f t="shared" si="236"/>
        <v>2.9604434366338601E-2</v>
      </c>
      <c r="K169" s="1"/>
      <c r="L169">
        <v>1976.7102739726026</v>
      </c>
      <c r="M169" s="1">
        <v>8.7222222222222232</v>
      </c>
      <c r="N169" s="1">
        <f t="shared" si="237"/>
        <v>8.7301587301587293</v>
      </c>
      <c r="O169" s="1">
        <f t="shared" si="238"/>
        <v>0.12127320063827976</v>
      </c>
      <c r="P169" s="1"/>
      <c r="Q169">
        <v>1976.7102739726026</v>
      </c>
      <c r="R169" s="1">
        <v>8.7777777777777768</v>
      </c>
      <c r="S169" s="1">
        <f t="shared" si="239"/>
        <v>8.8730158730158717</v>
      </c>
      <c r="T169" s="1">
        <f t="shared" si="240"/>
        <v>0.28749895019736266</v>
      </c>
      <c r="V169">
        <v>1976.7102739726026</v>
      </c>
      <c r="W169">
        <v>9.6666666666666661</v>
      </c>
      <c r="X169" s="1">
        <f t="shared" si="241"/>
        <v>9.6613756613756596</v>
      </c>
      <c r="Y169" s="1">
        <f t="shared" si="242"/>
        <v>0.67454018644494851</v>
      </c>
      <c r="AA169">
        <v>1976.7083333333333</v>
      </c>
      <c r="AB169">
        <v>11.777777777777779</v>
      </c>
      <c r="AC169" s="1">
        <f t="shared" si="243"/>
        <v>11.69047619047619</v>
      </c>
      <c r="AD169" s="1">
        <f t="shared" si="244"/>
        <v>0.98611111111111116</v>
      </c>
      <c r="AE169" s="1">
        <f t="shared" si="245"/>
        <v>0.84330645838582319</v>
      </c>
      <c r="AF169" s="1"/>
      <c r="AG169">
        <v>1976.7083333333333</v>
      </c>
      <c r="AH169">
        <v>14.722222222222221</v>
      </c>
      <c r="AI169" s="1">
        <f t="shared" si="225"/>
        <v>14.436507936507935</v>
      </c>
      <c r="AJ169" s="1">
        <f t="shared" si="226"/>
        <v>0.22662089527168808</v>
      </c>
      <c r="AM169" s="1">
        <v>17.444444444444443</v>
      </c>
      <c r="AN169" s="1">
        <f t="shared" si="230"/>
        <v>16.759259259259256</v>
      </c>
      <c r="AO169" s="1">
        <f t="shared" si="231"/>
        <v>-1.7155349794238681</v>
      </c>
      <c r="AQ169">
        <v>1976.7102739726026</v>
      </c>
      <c r="AR169">
        <f t="shared" si="181"/>
        <v>1.1010330057949552E-2</v>
      </c>
      <c r="AS169">
        <f t="shared" si="182"/>
        <v>3.8009574200050356E-2</v>
      </c>
      <c r="AT169">
        <f t="shared" si="183"/>
        <v>0.1486107331821615</v>
      </c>
      <c r="AU169">
        <f t="shared" si="184"/>
        <v>0.41080977576215622</v>
      </c>
      <c r="AV169">
        <f t="shared" si="185"/>
        <v>1.0259904257999493</v>
      </c>
      <c r="AW169">
        <f t="shared" si="186"/>
        <v>1.7950859158478201</v>
      </c>
      <c r="AX169">
        <f t="shared" si="227"/>
        <v>2.0017641723355997</v>
      </c>
      <c r="AY169">
        <f t="shared" si="228"/>
        <v>0.43719627110103182</v>
      </c>
      <c r="AZ169">
        <f t="shared" si="229"/>
        <v>-0.79300866213151988</v>
      </c>
    </row>
    <row r="170" spans="1:52" x14ac:dyDescent="0.2">
      <c r="A170">
        <v>1976.8333333333333</v>
      </c>
      <c r="B170" s="1">
        <v>8.8888888888888893</v>
      </c>
      <c r="C170" s="1">
        <f t="shared" si="232"/>
        <v>8.849206349206348</v>
      </c>
      <c r="D170" s="1">
        <f t="shared" si="233"/>
        <v>0.22773368606701927</v>
      </c>
      <c r="E170" s="1">
        <f t="shared" si="234"/>
        <v>0.13164525069286925</v>
      </c>
      <c r="F170" s="1"/>
      <c r="G170">
        <v>1976.7938356164384</v>
      </c>
      <c r="H170" s="1">
        <v>8.9444444444444446</v>
      </c>
      <c r="I170" s="1">
        <f t="shared" si="235"/>
        <v>8.8862433862433861</v>
      </c>
      <c r="J170" s="1">
        <f t="shared" si="236"/>
        <v>0.15133954816494471</v>
      </c>
      <c r="K170" s="1"/>
      <c r="L170">
        <v>1976.7938356164384</v>
      </c>
      <c r="M170" s="1">
        <v>9.0555555555555536</v>
      </c>
      <c r="N170" s="1">
        <f t="shared" si="237"/>
        <v>9.0052910052910047</v>
      </c>
      <c r="O170" s="1">
        <f t="shared" si="238"/>
        <v>0.23604812295288477</v>
      </c>
      <c r="P170" s="1"/>
      <c r="Q170">
        <v>1976.7938356164384</v>
      </c>
      <c r="R170" s="1">
        <v>9.2777777777777786</v>
      </c>
      <c r="S170" s="1">
        <f t="shared" si="239"/>
        <v>9.2592592592592595</v>
      </c>
      <c r="T170" s="1">
        <f t="shared" si="240"/>
        <v>0.33407869320567835</v>
      </c>
      <c r="V170">
        <v>1976.7938356164384</v>
      </c>
      <c r="W170">
        <v>10.444444444444443</v>
      </c>
      <c r="X170" s="1">
        <f t="shared" si="241"/>
        <v>10.301587301587302</v>
      </c>
      <c r="Y170" s="1">
        <f t="shared" si="242"/>
        <v>0.50286596119929472</v>
      </c>
      <c r="AA170">
        <v>1976.7916666666667</v>
      </c>
      <c r="AB170">
        <v>12.444444444444445</v>
      </c>
      <c r="AC170" s="1">
        <f t="shared" si="243"/>
        <v>12.227513227513228</v>
      </c>
      <c r="AD170" s="1">
        <f t="shared" si="244"/>
        <v>0.16622574955908254</v>
      </c>
      <c r="AE170" s="1">
        <f t="shared" si="245"/>
        <v>0.14386495338876323</v>
      </c>
      <c r="AF170" s="1"/>
      <c r="AG170">
        <v>1976.7916666666667</v>
      </c>
      <c r="AH170">
        <v>14.222222222222221</v>
      </c>
      <c r="AI170" s="1">
        <f t="shared" si="225"/>
        <v>13.981481481481481</v>
      </c>
      <c r="AJ170" s="1">
        <f t="shared" si="226"/>
        <v>-1.139791719156799</v>
      </c>
      <c r="AM170" s="1">
        <v>14.333333333333334</v>
      </c>
      <c r="AN170" s="1">
        <f t="shared" si="230"/>
        <v>14.153439153439153</v>
      </c>
      <c r="AO170" s="1">
        <f t="shared" si="231"/>
        <v>-3.475350634080792</v>
      </c>
      <c r="AQ170">
        <v>1976.7938356164384</v>
      </c>
      <c r="AR170">
        <f t="shared" si="181"/>
        <v>0.12006046863189676</v>
      </c>
      <c r="AS170">
        <f t="shared" si="182"/>
        <v>0.25808213655832635</v>
      </c>
      <c r="AT170">
        <f t="shared" si="183"/>
        <v>0.47335802469135724</v>
      </c>
      <c r="AU170">
        <f t="shared" si="184"/>
        <v>0.77803779289493602</v>
      </c>
      <c r="AV170">
        <f t="shared" si="185"/>
        <v>1.2366515495086927</v>
      </c>
      <c r="AW170">
        <f t="shared" si="186"/>
        <v>1.3678563869992448</v>
      </c>
      <c r="AX170">
        <f t="shared" si="227"/>
        <v>0.32836633912824414</v>
      </c>
      <c r="AY170">
        <f t="shared" si="228"/>
        <v>-2.8411534391534379</v>
      </c>
      <c r="AZ170">
        <f t="shared" si="229"/>
        <v>-0.11476880725623817</v>
      </c>
    </row>
    <row r="171" spans="1:52" x14ac:dyDescent="0.2">
      <c r="A171">
        <v>1976.9166666666667</v>
      </c>
      <c r="B171" s="1">
        <v>9.0555555555555536</v>
      </c>
      <c r="C171" s="1">
        <f t="shared" si="232"/>
        <v>9.0105820105820111</v>
      </c>
      <c r="D171" s="1">
        <f t="shared" si="233"/>
        <v>0.15013227513227573</v>
      </c>
      <c r="E171" s="1">
        <f t="shared" si="234"/>
        <v>0.21556647350298086</v>
      </c>
      <c r="F171" s="1"/>
      <c r="G171">
        <v>1976.8773972602739</v>
      </c>
      <c r="H171" s="1">
        <v>9.0555555555555536</v>
      </c>
      <c r="I171" s="1">
        <f t="shared" si="235"/>
        <v>9.0687830687830697</v>
      </c>
      <c r="J171" s="1">
        <f t="shared" si="236"/>
        <v>0.23431594860166363</v>
      </c>
      <c r="K171" s="1"/>
      <c r="L171">
        <v>1976.8773972602739</v>
      </c>
      <c r="M171" s="1">
        <v>9.2222222222222214</v>
      </c>
      <c r="N171" s="1">
        <f t="shared" si="237"/>
        <v>9.2354497354497358</v>
      </c>
      <c r="O171" s="1">
        <f t="shared" si="238"/>
        <v>0.309975224657765</v>
      </c>
      <c r="P171" s="1"/>
      <c r="Q171">
        <v>1976.8773972602739</v>
      </c>
      <c r="R171" s="1">
        <v>9.6666666666666661</v>
      </c>
      <c r="S171" s="1">
        <f t="shared" si="239"/>
        <v>9.5238095238095237</v>
      </c>
      <c r="T171" s="1">
        <f t="shared" si="240"/>
        <v>0.31322961283278844</v>
      </c>
      <c r="V171">
        <v>1976.8773972602739</v>
      </c>
      <c r="W171">
        <v>10.777777777777779</v>
      </c>
      <c r="X171" s="1">
        <f t="shared" si="241"/>
        <v>10.682539682539682</v>
      </c>
      <c r="Y171" s="1">
        <f t="shared" si="242"/>
        <v>0.22312505249013204</v>
      </c>
      <c r="AA171">
        <v>1976.875</v>
      </c>
      <c r="AB171">
        <v>12.111111111111109</v>
      </c>
      <c r="AC171" s="1">
        <f t="shared" si="243"/>
        <v>12.007936507936506</v>
      </c>
      <c r="AD171" s="1">
        <f t="shared" si="244"/>
        <v>-0.68937389770723123</v>
      </c>
      <c r="AE171" s="1">
        <f t="shared" si="245"/>
        <v>-0.56588561350466116</v>
      </c>
      <c r="AF171" s="1"/>
      <c r="AG171">
        <v>1976.875</v>
      </c>
      <c r="AH171">
        <v>12.166666666666666</v>
      </c>
      <c r="AI171" s="1">
        <f t="shared" si="225"/>
        <v>12.235449735449734</v>
      </c>
      <c r="AJ171" s="1">
        <f t="shared" si="226"/>
        <v>-2.0569098009574192</v>
      </c>
      <c r="AM171" s="1">
        <v>9.7777777777777786</v>
      </c>
      <c r="AN171" s="1">
        <f t="shared" si="230"/>
        <v>10.079365079365079</v>
      </c>
      <c r="AO171" s="1">
        <f t="shared" si="231"/>
        <v>-4.0958259847148728</v>
      </c>
      <c r="AQ171">
        <v>1976.8773972602739</v>
      </c>
      <c r="AR171">
        <f t="shared" si="181"/>
        <v>0.19659662383471854</v>
      </c>
      <c r="AS171">
        <f t="shared" si="182"/>
        <v>0.41029276895943573</v>
      </c>
      <c r="AT171">
        <f t="shared" si="183"/>
        <v>0.69299017384731731</v>
      </c>
      <c r="AU171">
        <f t="shared" si="184"/>
        <v>0.97865558075082049</v>
      </c>
      <c r="AV171">
        <f t="shared" si="185"/>
        <v>1.1821456286218208</v>
      </c>
      <c r="AW171">
        <f t="shared" si="186"/>
        <v>0.66605794910556992</v>
      </c>
      <c r="AX171">
        <f t="shared" si="227"/>
        <v>-1.2098437893675964</v>
      </c>
      <c r="AY171">
        <f t="shared" si="228"/>
        <v>-4.94523708742756</v>
      </c>
      <c r="AZ171">
        <f t="shared" si="229"/>
        <v>0.96348058956915905</v>
      </c>
    </row>
    <row r="172" spans="1:52" x14ac:dyDescent="0.2">
      <c r="A172">
        <v>1977</v>
      </c>
      <c r="B172" s="1">
        <v>9.2777777777777786</v>
      </c>
      <c r="C172" s="1">
        <f t="shared" si="232"/>
        <v>9.2222222222222214</v>
      </c>
      <c r="D172" s="1">
        <f t="shared" si="233"/>
        <v>0.18099647266314081</v>
      </c>
      <c r="E172" s="1">
        <f t="shared" si="234"/>
        <v>0.25089233224153834</v>
      </c>
      <c r="F172" s="1"/>
      <c r="G172">
        <v>1976.9609589041097</v>
      </c>
      <c r="H172" s="1">
        <v>9.3888888888888893</v>
      </c>
      <c r="I172" s="1">
        <f t="shared" si="235"/>
        <v>9.2830687830687832</v>
      </c>
      <c r="J172" s="1">
        <f t="shared" si="236"/>
        <v>0.27175191064079979</v>
      </c>
      <c r="K172" s="1"/>
      <c r="L172">
        <v>1976.9609589041097</v>
      </c>
      <c r="M172" s="1">
        <v>9.6666666666666661</v>
      </c>
      <c r="N172" s="1">
        <f t="shared" si="237"/>
        <v>9.5396825396825395</v>
      </c>
      <c r="O172" s="1">
        <f t="shared" si="238"/>
        <v>0.315318720080626</v>
      </c>
      <c r="P172" s="1"/>
      <c r="Q172">
        <v>1976.9609589041097</v>
      </c>
      <c r="R172" s="1">
        <v>9.8333333333333357</v>
      </c>
      <c r="S172" s="1">
        <f t="shared" si="239"/>
        <v>9.8201058201058231</v>
      </c>
      <c r="T172" s="1">
        <f t="shared" si="240"/>
        <v>0.25271898883010052</v>
      </c>
      <c r="V172">
        <v>1976.9609589041097</v>
      </c>
      <c r="W172">
        <v>10.666666666666668</v>
      </c>
      <c r="X172" s="1">
        <f t="shared" si="241"/>
        <v>10.693121693121693</v>
      </c>
      <c r="Y172" s="1">
        <f t="shared" si="242"/>
        <v>-0.11679054337784488</v>
      </c>
      <c r="AA172">
        <v>1976.9583333333333</v>
      </c>
      <c r="AB172">
        <v>11</v>
      </c>
      <c r="AC172" s="1">
        <f t="shared" si="243"/>
        <v>11.092592592592593</v>
      </c>
      <c r="AD172" s="1">
        <f t="shared" si="244"/>
        <v>-1.1845238095238086</v>
      </c>
      <c r="AE172" s="1">
        <f t="shared" si="245"/>
        <v>-1.104192911732593</v>
      </c>
      <c r="AF172" s="1"/>
      <c r="AG172">
        <v>1976.9583333333333</v>
      </c>
      <c r="AH172">
        <v>9.8333333333333357</v>
      </c>
      <c r="AI172" s="1">
        <f t="shared" si="225"/>
        <v>9.9232804232804241</v>
      </c>
      <c r="AJ172" s="1">
        <f t="shared" si="226"/>
        <v>-2.3445662215503482</v>
      </c>
      <c r="AM172" s="1">
        <v>5.7777777777777768</v>
      </c>
      <c r="AN172" s="1">
        <f t="shared" si="230"/>
        <v>6.0925925925925934</v>
      </c>
      <c r="AO172" s="1">
        <f t="shared" si="231"/>
        <v>-3.5857268833459321</v>
      </c>
      <c r="AQ172">
        <v>1976.9609589041097</v>
      </c>
      <c r="AR172">
        <f t="shared" si="181"/>
        <v>0.228813807004283</v>
      </c>
      <c r="AS172">
        <f t="shared" si="182"/>
        <v>0.47665154950869237</v>
      </c>
      <c r="AT172">
        <f t="shared" si="183"/>
        <v>0.76422222222222325</v>
      </c>
      <c r="AU172">
        <f t="shared" si="184"/>
        <v>0.99470194003527501</v>
      </c>
      <c r="AV172">
        <f t="shared" si="185"/>
        <v>0.88818896447468043</v>
      </c>
      <c r="AW172">
        <f t="shared" si="186"/>
        <v>-0.11883497102544449</v>
      </c>
      <c r="AX172">
        <f t="shared" si="227"/>
        <v>-2.2570793650793619</v>
      </c>
      <c r="AY172">
        <f t="shared" si="228"/>
        <v>-5.5272622826908524</v>
      </c>
      <c r="AZ172">
        <f t="shared" si="229"/>
        <v>2.2161208616780028</v>
      </c>
    </row>
    <row r="173" spans="1:52" x14ac:dyDescent="0.2">
      <c r="A173">
        <v>1977.0833333333333</v>
      </c>
      <c r="B173" s="1">
        <v>9.2777777777777786</v>
      </c>
      <c r="C173" s="1">
        <f t="shared" si="232"/>
        <v>9.5052910052910047</v>
      </c>
      <c r="D173" s="1">
        <f t="shared" si="233"/>
        <v>0.31613756613756666</v>
      </c>
      <c r="E173" s="1">
        <f t="shared" si="234"/>
        <v>0.25203661711598213</v>
      </c>
      <c r="F173" s="1"/>
      <c r="G173">
        <v>1977.0417808219179</v>
      </c>
      <c r="H173" s="1">
        <v>9.3333333333333321</v>
      </c>
      <c r="I173" s="1">
        <f t="shared" si="235"/>
        <v>9.5925925925925934</v>
      </c>
      <c r="J173" s="1">
        <f t="shared" si="236"/>
        <v>0.26681783824640914</v>
      </c>
      <c r="K173" s="1"/>
      <c r="L173">
        <v>1977.0417808219179</v>
      </c>
      <c r="M173" s="1">
        <v>9.5555555555555571</v>
      </c>
      <c r="N173" s="1">
        <f t="shared" si="237"/>
        <v>9.870370370370372</v>
      </c>
      <c r="O173" s="1">
        <f t="shared" si="238"/>
        <v>0.26157932308725995</v>
      </c>
      <c r="P173" s="1"/>
      <c r="Q173">
        <v>1977.0417808219179</v>
      </c>
      <c r="R173" s="1">
        <v>9.7777777777777786</v>
      </c>
      <c r="S173" s="1">
        <f t="shared" si="239"/>
        <v>10.055555555555557</v>
      </c>
      <c r="T173" s="1">
        <f t="shared" si="240"/>
        <v>0.16822037456958108</v>
      </c>
      <c r="V173">
        <v>1977.0417808219179</v>
      </c>
      <c r="W173">
        <v>10.333333333333334</v>
      </c>
      <c r="X173" s="1">
        <f t="shared" si="241"/>
        <v>10.470899470899472</v>
      </c>
      <c r="Y173" s="1">
        <f t="shared" si="242"/>
        <v>-0.37708910724783756</v>
      </c>
      <c r="AA173">
        <v>1977.0416666666667</v>
      </c>
      <c r="AB173">
        <v>9.8333333333333357</v>
      </c>
      <c r="AC173" s="1">
        <f t="shared" si="243"/>
        <v>9.8756613756613749</v>
      </c>
      <c r="AD173" s="1">
        <f t="shared" si="244"/>
        <v>-1.2367724867724872</v>
      </c>
      <c r="AE173" s="1">
        <f t="shared" si="245"/>
        <v>-1.3264676240866711</v>
      </c>
      <c r="AF173" s="1"/>
      <c r="AG173">
        <v>1977.0416666666667</v>
      </c>
      <c r="AH173">
        <v>7.6111111111111125</v>
      </c>
      <c r="AI173" s="1">
        <f t="shared" si="225"/>
        <v>7.7513227513227525</v>
      </c>
      <c r="AJ173" s="1">
        <f t="shared" si="226"/>
        <v>-2.0544427647602239</v>
      </c>
      <c r="AM173" s="1">
        <v>3.2222222222222205</v>
      </c>
      <c r="AN173" s="1">
        <f t="shared" si="230"/>
        <v>3.2460317460317456</v>
      </c>
      <c r="AO173" s="1">
        <f t="shared" si="231"/>
        <v>-2.1634857646762411</v>
      </c>
      <c r="AQ173">
        <v>1977.0417808219179</v>
      </c>
      <c r="AR173">
        <f t="shared" si="181"/>
        <v>0.22985739480977574</v>
      </c>
      <c r="AS173">
        <f t="shared" si="182"/>
        <v>0.47319526329050088</v>
      </c>
      <c r="AT173">
        <f t="shared" si="183"/>
        <v>0.711755605946082</v>
      </c>
      <c r="AU173">
        <f t="shared" si="184"/>
        <v>0.86517258755353987</v>
      </c>
      <c r="AV173">
        <f t="shared" si="185"/>
        <v>0.52126732174351209</v>
      </c>
      <c r="AW173">
        <f t="shared" si="186"/>
        <v>-0.68847115142353199</v>
      </c>
      <c r="AX173">
        <f t="shared" si="227"/>
        <v>-2.5621229528848559</v>
      </c>
      <c r="AY173">
        <f t="shared" si="228"/>
        <v>-4.5352219702695882</v>
      </c>
      <c r="AZ173">
        <f t="shared" si="229"/>
        <v>3.4596780136054393</v>
      </c>
    </row>
    <row r="174" spans="1:52" x14ac:dyDescent="0.2">
      <c r="A174">
        <v>1977.1666666666667</v>
      </c>
      <c r="B174" s="1">
        <v>9.8333333333333357</v>
      </c>
      <c r="C174" s="1">
        <f t="shared" si="232"/>
        <v>9.7407407407407405</v>
      </c>
      <c r="D174" s="1">
        <f t="shared" si="233"/>
        <v>0.25859788359788288</v>
      </c>
      <c r="E174" s="1">
        <f t="shared" si="234"/>
        <v>0.19871714117745951</v>
      </c>
      <c r="F174" s="1"/>
      <c r="G174">
        <v>1977.1253424657534</v>
      </c>
      <c r="H174" s="1">
        <v>9.9444444444444446</v>
      </c>
      <c r="I174" s="1">
        <f t="shared" si="235"/>
        <v>9.8544973544973544</v>
      </c>
      <c r="J174" s="1">
        <f t="shared" si="236"/>
        <v>0.2005018056605353</v>
      </c>
      <c r="K174" s="1"/>
      <c r="L174">
        <v>1977.1253424657534</v>
      </c>
      <c r="M174" s="1">
        <v>10.277777777777779</v>
      </c>
      <c r="N174" s="1">
        <f t="shared" si="237"/>
        <v>10.084656084656087</v>
      </c>
      <c r="O174" s="1">
        <f t="shared" si="238"/>
        <v>0.13660031914000148</v>
      </c>
      <c r="P174" s="1"/>
      <c r="Q174">
        <v>1977.1253424657534</v>
      </c>
      <c r="R174" s="1">
        <v>10.333333333333334</v>
      </c>
      <c r="S174" s="1">
        <f t="shared" si="239"/>
        <v>10.150793650793654</v>
      </c>
      <c r="T174" s="1">
        <f t="shared" si="240"/>
        <v>4.0574871924077806E-2</v>
      </c>
      <c r="V174">
        <v>1977.1253424657534</v>
      </c>
      <c r="W174">
        <v>10.111111111111112</v>
      </c>
      <c r="X174" s="1">
        <f t="shared" si="241"/>
        <v>9.9656084656084669</v>
      </c>
      <c r="Y174" s="1">
        <f t="shared" si="242"/>
        <v>-0.54180314100949045</v>
      </c>
      <c r="AA174">
        <v>1977.125</v>
      </c>
      <c r="AB174">
        <v>8.6111111111111107</v>
      </c>
      <c r="AC174" s="1">
        <f t="shared" si="243"/>
        <v>8.5582010582010604</v>
      </c>
      <c r="AD174" s="1">
        <f t="shared" si="244"/>
        <v>-1.2041446208112889</v>
      </c>
      <c r="AE174" s="1">
        <f t="shared" si="245"/>
        <v>-1.1899302931048974</v>
      </c>
      <c r="AF174" s="1"/>
      <c r="AG174">
        <v>1977.125</v>
      </c>
      <c r="AH174">
        <v>6.1111111111111107</v>
      </c>
      <c r="AI174" s="1">
        <f t="shared" si="225"/>
        <v>6.0132275132275135</v>
      </c>
      <c r="AJ174" s="1">
        <f t="shared" si="226"/>
        <v>-1.2656000671873695</v>
      </c>
      <c r="AM174" s="1">
        <v>2.0555555555555571</v>
      </c>
      <c r="AN174" s="1">
        <f t="shared" si="230"/>
        <v>1.9417989417989407</v>
      </c>
      <c r="AO174" s="1">
        <f t="shared" si="231"/>
        <v>-0.29114176534811442</v>
      </c>
      <c r="AQ174">
        <v>1977.1253424657534</v>
      </c>
      <c r="AR174">
        <f t="shared" si="181"/>
        <v>0.18123003275384308</v>
      </c>
      <c r="AS174">
        <f t="shared" si="182"/>
        <v>0.36408767951625126</v>
      </c>
      <c r="AT174">
        <f t="shared" si="183"/>
        <v>0.48866717057193265</v>
      </c>
      <c r="AU174">
        <f t="shared" si="184"/>
        <v>0.52567145376669167</v>
      </c>
      <c r="AV174">
        <f t="shared" si="185"/>
        <v>3.1546989166036349E-2</v>
      </c>
      <c r="AW174">
        <f t="shared" si="186"/>
        <v>-1.0536694381456302</v>
      </c>
      <c r="AX174">
        <f t="shared" si="227"/>
        <v>-2.2078966994205111</v>
      </c>
      <c r="AY174">
        <f t="shared" si="228"/>
        <v>-2.4734179894179915</v>
      </c>
      <c r="AZ174">
        <f t="shared" si="229"/>
        <v>4.4165004353741475</v>
      </c>
    </row>
    <row r="175" spans="1:52" x14ac:dyDescent="0.2">
      <c r="A175">
        <v>1977.25</v>
      </c>
      <c r="B175" s="1">
        <v>10.055555555555555</v>
      </c>
      <c r="C175" s="1">
        <f t="shared" si="232"/>
        <v>9.8571428571428577</v>
      </c>
      <c r="D175" s="1">
        <f t="shared" si="233"/>
        <v>5.6657848324514627E-2</v>
      </c>
      <c r="E175" s="1">
        <f t="shared" si="234"/>
        <v>7.7895355673133854E-2</v>
      </c>
      <c r="F175" s="1"/>
      <c r="G175">
        <v>1977.208904109589</v>
      </c>
      <c r="H175" s="1">
        <v>10.166666666666664</v>
      </c>
      <c r="I175" s="1">
        <f t="shared" si="235"/>
        <v>9.9312169312169285</v>
      </c>
      <c r="J175" s="1">
        <f t="shared" si="236"/>
        <v>4.747207524985201E-2</v>
      </c>
      <c r="K175" s="1"/>
      <c r="L175">
        <v>1977.208904109589</v>
      </c>
      <c r="M175" s="1">
        <v>10.277777777777779</v>
      </c>
      <c r="N175" s="1">
        <f t="shared" si="237"/>
        <v>10.079365079365079</v>
      </c>
      <c r="O175" s="1">
        <f t="shared" si="238"/>
        <v>-5.4264298311918445E-2</v>
      </c>
      <c r="P175" s="1"/>
      <c r="Q175">
        <v>1977.208904109589</v>
      </c>
      <c r="R175" s="1">
        <v>10.277777777777779</v>
      </c>
      <c r="S175" s="1">
        <f t="shared" si="239"/>
        <v>10.095238095238095</v>
      </c>
      <c r="T175" s="1">
        <f t="shared" si="240"/>
        <v>-0.13175023095658073</v>
      </c>
      <c r="V175">
        <v>1977.208904109589</v>
      </c>
      <c r="W175">
        <v>9.5555555555555571</v>
      </c>
      <c r="X175" s="1">
        <f t="shared" si="241"/>
        <v>9.4179894179894177</v>
      </c>
      <c r="Y175" s="1">
        <f t="shared" si="242"/>
        <v>-0.58609431426891756</v>
      </c>
      <c r="AA175">
        <v>1977.2083333333333</v>
      </c>
      <c r="AB175">
        <v>7.6666666666666652</v>
      </c>
      <c r="AC175" s="1">
        <f t="shared" si="243"/>
        <v>7.5423280423280419</v>
      </c>
      <c r="AD175" s="1">
        <f t="shared" si="244"/>
        <v>-0.8732363315696644</v>
      </c>
      <c r="AE175" s="1">
        <f t="shared" si="245"/>
        <v>-0.73346560846560804</v>
      </c>
      <c r="AF175" s="1"/>
      <c r="AG175">
        <v>1977.2083333333333</v>
      </c>
      <c r="AH175">
        <v>5.3333333333333339</v>
      </c>
      <c r="AI175" s="1">
        <f t="shared" si="225"/>
        <v>5.2037037037037042</v>
      </c>
      <c r="AJ175" s="1">
        <f t="shared" si="226"/>
        <v>-0.12562988158226251</v>
      </c>
      <c r="AM175" s="1">
        <v>2.3888888888888875</v>
      </c>
      <c r="AN175" s="1">
        <f t="shared" si="230"/>
        <v>2.6269841269841265</v>
      </c>
      <c r="AO175" s="1">
        <f t="shared" si="231"/>
        <v>1.7471655328798192</v>
      </c>
      <c r="AQ175">
        <v>1977.208904109589</v>
      </c>
      <c r="AR175">
        <f t="shared" si="181"/>
        <v>7.104056437389808E-2</v>
      </c>
      <c r="AS175">
        <f t="shared" si="182"/>
        <v>0.1143350970017631</v>
      </c>
      <c r="AT175">
        <f t="shared" si="183"/>
        <v>6.4846056941293473E-2</v>
      </c>
      <c r="AU175">
        <f t="shared" si="184"/>
        <v>-5.5310153691108151E-2</v>
      </c>
      <c r="AV175">
        <f t="shared" si="185"/>
        <v>-0.58982816830436102</v>
      </c>
      <c r="AW175">
        <f t="shared" si="186"/>
        <v>-1.2587488032249956</v>
      </c>
      <c r="AX175">
        <f t="shared" si="227"/>
        <v>-1.373323255228019</v>
      </c>
      <c r="AY175">
        <f t="shared" si="228"/>
        <v>0.22009171075837616</v>
      </c>
      <c r="AZ175">
        <f t="shared" si="229"/>
        <v>4.716973070294781</v>
      </c>
    </row>
    <row r="176" spans="1:52" x14ac:dyDescent="0.2">
      <c r="A176">
        <v>1977.3333333333333</v>
      </c>
      <c r="B176" s="1">
        <v>9.7777777777777786</v>
      </c>
      <c r="C176" s="1">
        <f t="shared" si="232"/>
        <v>9.9074074074074083</v>
      </c>
      <c r="D176" s="1">
        <f t="shared" si="233"/>
        <v>-0.13866843033509774</v>
      </c>
      <c r="E176" s="1">
        <f t="shared" si="234"/>
        <v>-7.5995212899975004E-2</v>
      </c>
      <c r="F176" s="1"/>
      <c r="G176">
        <v>1977.2924657534247</v>
      </c>
      <c r="H176" s="1">
        <v>9.8333333333333357</v>
      </c>
      <c r="I176" s="1">
        <f t="shared" si="235"/>
        <v>9.9629629629629637</v>
      </c>
      <c r="J176" s="1">
        <f t="shared" si="236"/>
        <v>-0.12722558159066127</v>
      </c>
      <c r="K176" s="1"/>
      <c r="L176">
        <v>1977.2924657534247</v>
      </c>
      <c r="M176" s="1">
        <v>9.8333333333333357</v>
      </c>
      <c r="N176" s="1">
        <f t="shared" si="237"/>
        <v>10.015873015873016</v>
      </c>
      <c r="O176" s="1">
        <f t="shared" si="238"/>
        <v>-0.2300747459477627</v>
      </c>
      <c r="P176" s="1"/>
      <c r="Q176">
        <v>1977.2924657534247</v>
      </c>
      <c r="R176" s="1">
        <v>9.7777777777777786</v>
      </c>
      <c r="S176" s="1">
        <f t="shared" si="239"/>
        <v>9.9444444444444446</v>
      </c>
      <c r="T176" s="1">
        <f t="shared" si="240"/>
        <v>-0.294459141681364</v>
      </c>
      <c r="V176">
        <v>1977.2924657534247</v>
      </c>
      <c r="W176">
        <v>8.6111111111111107</v>
      </c>
      <c r="X176" s="1">
        <f t="shared" si="241"/>
        <v>8.8518518518518512</v>
      </c>
      <c r="Y176" s="1">
        <f t="shared" si="242"/>
        <v>-0.46999664063156116</v>
      </c>
      <c r="AA176">
        <v>1977.2916666666667</v>
      </c>
      <c r="AB176">
        <v>6.7777777777777795</v>
      </c>
      <c r="AC176" s="1">
        <f t="shared" si="243"/>
        <v>7.1402116402116391</v>
      </c>
      <c r="AD176" s="1">
        <f t="shared" si="244"/>
        <v>-7.6940035273367693E-2</v>
      </c>
      <c r="AE176" s="1">
        <f t="shared" si="245"/>
        <v>-5.9481817418324728E-2</v>
      </c>
      <c r="AF176" s="1"/>
      <c r="AG176">
        <v>1977.2916666666667</v>
      </c>
      <c r="AH176">
        <v>5.1111111111111125</v>
      </c>
      <c r="AI176" s="1">
        <f t="shared" si="225"/>
        <v>5.7910052910052912</v>
      </c>
      <c r="AJ176" s="1">
        <f t="shared" si="226"/>
        <v>1.1293566809439837</v>
      </c>
      <c r="AM176" s="1">
        <v>4.6111111111111098</v>
      </c>
      <c r="AN176" s="1">
        <f t="shared" si="230"/>
        <v>5.2962962962962967</v>
      </c>
      <c r="AO176" s="1">
        <f t="shared" si="231"/>
        <v>3.4585957839926094</v>
      </c>
      <c r="AQ176">
        <v>1977.2924657534247</v>
      </c>
      <c r="AR176">
        <f t="shared" si="181"/>
        <v>-6.9307634164777213E-2</v>
      </c>
      <c r="AS176">
        <f t="shared" si="182"/>
        <v>-0.18533736457546032</v>
      </c>
      <c r="AT176">
        <f t="shared" si="183"/>
        <v>-0.39516553287981993</v>
      </c>
      <c r="AU176">
        <f t="shared" si="184"/>
        <v>-0.66371227009322387</v>
      </c>
      <c r="AV176">
        <f t="shared" si="185"/>
        <v>-1.0923492063492077</v>
      </c>
      <c r="AW176">
        <f t="shared" si="186"/>
        <v>-1.1465966238347198</v>
      </c>
      <c r="AX176">
        <f t="shared" si="227"/>
        <v>-0.11662333081380662</v>
      </c>
      <c r="AY176">
        <f t="shared" si="228"/>
        <v>3.0376160241874537</v>
      </c>
      <c r="AZ176">
        <f t="shared" si="229"/>
        <v>4.2299064761904717</v>
      </c>
    </row>
    <row r="177" spans="1:52" x14ac:dyDescent="0.2">
      <c r="A177">
        <v>1977.4166666666667</v>
      </c>
      <c r="B177" s="1">
        <v>9.6666666666666661</v>
      </c>
      <c r="C177" s="1">
        <f t="shared" si="232"/>
        <v>9.7486772486772484</v>
      </c>
      <c r="D177" s="1">
        <f t="shared" si="233"/>
        <v>-0.14969135802469161</v>
      </c>
      <c r="E177" s="1">
        <f t="shared" si="234"/>
        <v>-0.16548038968673992</v>
      </c>
      <c r="F177" s="1"/>
      <c r="G177">
        <v>1977.3760273972603</v>
      </c>
      <c r="H177" s="1">
        <v>9.6111111111111089</v>
      </c>
      <c r="I177" s="1">
        <f t="shared" si="235"/>
        <v>9.735449735449734</v>
      </c>
      <c r="J177" s="1">
        <f t="shared" si="236"/>
        <v>-0.21275300243554221</v>
      </c>
      <c r="K177" s="1"/>
      <c r="L177">
        <v>1977.3760273972603</v>
      </c>
      <c r="M177" s="1">
        <v>9.6111111111111089</v>
      </c>
      <c r="N177" s="1">
        <f t="shared" si="237"/>
        <v>9.6719576719576725</v>
      </c>
      <c r="O177" s="1">
        <f t="shared" si="238"/>
        <v>-0.27249727051314332</v>
      </c>
      <c r="P177" s="1"/>
      <c r="Q177">
        <v>1977.3760273972603</v>
      </c>
      <c r="R177" s="1">
        <v>9.5</v>
      </c>
      <c r="S177" s="1">
        <f t="shared" si="239"/>
        <v>9.5423280423280428</v>
      </c>
      <c r="T177" s="1">
        <f t="shared" si="240"/>
        <v>-0.32405307802133193</v>
      </c>
      <c r="V177">
        <v>1977.3760273972603</v>
      </c>
      <c r="W177">
        <v>8.5555555555555554</v>
      </c>
      <c r="X177" s="1">
        <f t="shared" si="241"/>
        <v>8.5052910052910065</v>
      </c>
      <c r="Y177" s="1">
        <f t="shared" si="242"/>
        <v>-0.15837322583354296</v>
      </c>
      <c r="AA177">
        <v>1977.375</v>
      </c>
      <c r="AB177">
        <v>7.3333333333333348</v>
      </c>
      <c r="AC177" s="1">
        <f t="shared" si="243"/>
        <v>7.449735449735452</v>
      </c>
      <c r="AD177" s="1">
        <f t="shared" si="244"/>
        <v>0.74691358024691368</v>
      </c>
      <c r="AE177" s="1">
        <f t="shared" si="245"/>
        <v>0.66397917191568012</v>
      </c>
      <c r="AF177" s="1"/>
      <c r="AG177">
        <v>1977.375</v>
      </c>
      <c r="AH177">
        <v>7.3333333333333348</v>
      </c>
      <c r="AI177" s="1">
        <f t="shared" si="225"/>
        <v>7.4312169312169329</v>
      </c>
      <c r="AJ177" s="1">
        <f t="shared" si="226"/>
        <v>2.1223439993281268</v>
      </c>
      <c r="AM177" s="1">
        <v>9.4444444444444446</v>
      </c>
      <c r="AN177" s="1">
        <f t="shared" si="230"/>
        <v>9.3571428571428577</v>
      </c>
      <c r="AO177" s="1">
        <f t="shared" si="231"/>
        <v>4.2847169732090364</v>
      </c>
      <c r="AQ177">
        <v>1977.3760273972603</v>
      </c>
      <c r="AR177">
        <f t="shared" si="181"/>
        <v>-0.15091811539430683</v>
      </c>
      <c r="AS177">
        <f t="shared" si="182"/>
        <v>-0.3449488536155213</v>
      </c>
      <c r="AT177">
        <f t="shared" si="183"/>
        <v>-0.59346636432350808</v>
      </c>
      <c r="AU177">
        <f t="shared" si="184"/>
        <v>-0.88900277147896289</v>
      </c>
      <c r="AV177">
        <f t="shared" si="185"/>
        <v>-1.033439153439154</v>
      </c>
      <c r="AW177">
        <f t="shared" si="186"/>
        <v>-0.4278901486520536</v>
      </c>
      <c r="AX177">
        <f t="shared" si="227"/>
        <v>1.5076875787351982</v>
      </c>
      <c r="AY177">
        <f t="shared" si="228"/>
        <v>5.41534945830184</v>
      </c>
      <c r="AZ177">
        <f t="shared" si="229"/>
        <v>3.3233808888888818</v>
      </c>
    </row>
    <row r="178" spans="1:52" x14ac:dyDescent="0.2">
      <c r="A178">
        <v>1977.5</v>
      </c>
      <c r="B178" s="1">
        <v>9.6666666666666661</v>
      </c>
      <c r="C178" s="1">
        <f t="shared" si="232"/>
        <v>9.5105820105820094</v>
      </c>
      <c r="D178" s="1">
        <f t="shared" si="233"/>
        <v>-0.19113756613756747</v>
      </c>
      <c r="E178" s="1">
        <f t="shared" si="234"/>
        <v>-0.20724153859074515</v>
      </c>
      <c r="F178" s="1"/>
      <c r="G178">
        <v>1977.4595890410958</v>
      </c>
      <c r="H178" s="1">
        <v>9.6666666666666661</v>
      </c>
      <c r="I178" s="1">
        <f t="shared" si="235"/>
        <v>9.4603174603174587</v>
      </c>
      <c r="J178" s="1">
        <f t="shared" si="236"/>
        <v>-0.2283635676492819</v>
      </c>
      <c r="K178" s="1"/>
      <c r="L178">
        <v>1977.4595890410958</v>
      </c>
      <c r="M178" s="1">
        <v>9.5555555555555571</v>
      </c>
      <c r="N178" s="1">
        <f t="shared" si="237"/>
        <v>9.3756613756613749</v>
      </c>
      <c r="O178" s="1">
        <f t="shared" si="238"/>
        <v>-0.25717015201142251</v>
      </c>
      <c r="P178" s="1"/>
      <c r="Q178">
        <v>1977.4595890410958</v>
      </c>
      <c r="R178" s="1">
        <v>9.3888888888888893</v>
      </c>
      <c r="S178" s="1">
        <f t="shared" si="239"/>
        <v>9.2222222222222232</v>
      </c>
      <c r="T178" s="1">
        <f t="shared" si="240"/>
        <v>-0.24835180985974722</v>
      </c>
      <c r="V178">
        <v>1977.4595890410958</v>
      </c>
      <c r="W178">
        <v>8.3888888888888893</v>
      </c>
      <c r="X178" s="1">
        <f t="shared" si="241"/>
        <v>8.4841269841269842</v>
      </c>
      <c r="Y178" s="1">
        <f t="shared" si="242"/>
        <v>0.19935752078609212</v>
      </c>
      <c r="AA178">
        <v>1977.4583333333333</v>
      </c>
      <c r="AB178">
        <v>8.5555555555555554</v>
      </c>
      <c r="AC178" s="1">
        <f t="shared" si="243"/>
        <v>8.3677248677248688</v>
      </c>
      <c r="AD178" s="1">
        <f t="shared" si="244"/>
        <v>1.2515432098765422</v>
      </c>
      <c r="AE178" s="1">
        <f t="shared" si="245"/>
        <v>1.1564205929285287</v>
      </c>
      <c r="AF178" s="1"/>
      <c r="AG178">
        <v>1977.4583333333333</v>
      </c>
      <c r="AH178">
        <v>10.277777777777779</v>
      </c>
      <c r="AI178" s="1">
        <f t="shared" si="225"/>
        <v>9.8015873015873041</v>
      </c>
      <c r="AJ178" s="1">
        <f t="shared" si="226"/>
        <v>2.4297262114722438</v>
      </c>
      <c r="AM178" s="1">
        <v>14</v>
      </c>
      <c r="AN178" s="1">
        <f t="shared" si="230"/>
        <v>13.534391534391535</v>
      </c>
      <c r="AO178" s="1">
        <f t="shared" si="231"/>
        <v>3.6979087931468895</v>
      </c>
      <c r="AQ178">
        <v>1977.4595890410958</v>
      </c>
      <c r="AR178">
        <f t="shared" si="181"/>
        <v>-0.18900428319475959</v>
      </c>
      <c r="AS178">
        <f t="shared" si="182"/>
        <v>-0.39727185689090472</v>
      </c>
      <c r="AT178">
        <f t="shared" si="183"/>
        <v>-0.63181103552532203</v>
      </c>
      <c r="AU178">
        <f t="shared" si="184"/>
        <v>-0.85830788611741138</v>
      </c>
      <c r="AV178">
        <f t="shared" si="185"/>
        <v>-0.67649382716049533</v>
      </c>
      <c r="AW178">
        <f t="shared" si="186"/>
        <v>0.37816175359032284</v>
      </c>
      <c r="AX178">
        <f t="shared" ref="AX178:AX193" si="246">($E178+$J178+$O178+$T178+$Y178+$AE178+$AJ178)*160*0.0057</f>
        <v>2.5940720584530093</v>
      </c>
      <c r="AY178">
        <f t="shared" si="228"/>
        <v>5.9665648778029725</v>
      </c>
      <c r="AZ178">
        <f t="shared" si="229"/>
        <v>2.2793504489795842</v>
      </c>
    </row>
    <row r="179" spans="1:52" x14ac:dyDescent="0.2">
      <c r="A179">
        <v>1977.5833333333333</v>
      </c>
      <c r="B179" s="1">
        <v>9.3333333333333321</v>
      </c>
      <c r="C179" s="1">
        <f t="shared" si="232"/>
        <v>9.3888888888888875</v>
      </c>
      <c r="D179" s="1">
        <f t="shared" si="233"/>
        <v>-0.18143738977072379</v>
      </c>
      <c r="E179" s="1">
        <f t="shared" si="234"/>
        <v>-0.18474426807760047</v>
      </c>
      <c r="F179" s="1"/>
      <c r="G179">
        <v>1977.5431506849316</v>
      </c>
      <c r="H179" s="1">
        <v>9.2222222222222214</v>
      </c>
      <c r="I179" s="1">
        <f t="shared" si="235"/>
        <v>9.3333333333333321</v>
      </c>
      <c r="J179" s="1">
        <f t="shared" si="236"/>
        <v>-0.17908583186360949</v>
      </c>
      <c r="K179" s="1"/>
      <c r="L179">
        <v>1977.5431506849316</v>
      </c>
      <c r="M179" s="1">
        <v>9.1111111111111107</v>
      </c>
      <c r="N179" s="1">
        <f t="shared" si="237"/>
        <v>9.2724867724867721</v>
      </c>
      <c r="O179" s="1">
        <f t="shared" si="238"/>
        <v>-0.15593768371546188</v>
      </c>
      <c r="P179" s="1"/>
      <c r="Q179">
        <v>1977.5431506849316</v>
      </c>
      <c r="R179" s="1">
        <v>8.9444444444444446</v>
      </c>
      <c r="S179" s="1">
        <f t="shared" si="239"/>
        <v>9.1428571428571423</v>
      </c>
      <c r="T179" s="1">
        <f t="shared" si="240"/>
        <v>-7.8882170152012585E-2</v>
      </c>
      <c r="V179">
        <v>1977.5431506849316</v>
      </c>
      <c r="W179">
        <v>8.9444444444444446</v>
      </c>
      <c r="X179" s="1">
        <f t="shared" si="241"/>
        <v>8.936507936507935</v>
      </c>
      <c r="Y179" s="1">
        <f t="shared" si="242"/>
        <v>0.43270765096161951</v>
      </c>
      <c r="AA179">
        <v>1977.5416666666667</v>
      </c>
      <c r="AB179">
        <v>9.6666666666666661</v>
      </c>
      <c r="AC179" s="1">
        <f t="shared" si="243"/>
        <v>9.7328042328042308</v>
      </c>
      <c r="AD179" s="1">
        <f t="shared" si="244"/>
        <v>1.2841710758377418</v>
      </c>
      <c r="AE179" s="1">
        <f t="shared" si="245"/>
        <v>1.2761505836902658</v>
      </c>
      <c r="AF179" s="1"/>
      <c r="AG179">
        <v>1977.5416666666667</v>
      </c>
      <c r="AH179">
        <v>12.055555555555557</v>
      </c>
      <c r="AI179" s="1">
        <f t="shared" si="225"/>
        <v>12.224867724867725</v>
      </c>
      <c r="AJ179" s="1">
        <f t="shared" si="226"/>
        <v>1.9731040564373878</v>
      </c>
      <c r="AM179" s="1">
        <v>16.888888888888889</v>
      </c>
      <c r="AN179" s="1">
        <f t="shared" si="230"/>
        <v>16.677248677248681</v>
      </c>
      <c r="AO179" s="1">
        <f t="shared" si="231"/>
        <v>2.0180251112790804</v>
      </c>
      <c r="AQ179">
        <v>1977.5431506849316</v>
      </c>
      <c r="AR179">
        <f t="shared" si="181"/>
        <v>-0.16848677248677163</v>
      </c>
      <c r="AS179">
        <f t="shared" si="182"/>
        <v>-0.33181305114638354</v>
      </c>
      <c r="AT179">
        <f t="shared" si="183"/>
        <v>-0.47402821869488476</v>
      </c>
      <c r="AU179">
        <f t="shared" si="184"/>
        <v>-0.54596875787352028</v>
      </c>
      <c r="AV179">
        <f t="shared" si="185"/>
        <v>-0.15133938019652327</v>
      </c>
      <c r="AW179">
        <f t="shared" si="186"/>
        <v>1.0125099521289993</v>
      </c>
      <c r="AX179">
        <f t="shared" si="246"/>
        <v>2.811980851599897</v>
      </c>
      <c r="AY179">
        <f t="shared" ref="AY179:AY194" si="247">($E179+$J179+$O179+$T179+$Y179+$AE179+$AJ179+$AO179)*160*0.0057</f>
        <v>4.6524197530864182</v>
      </c>
      <c r="AZ179">
        <f t="shared" si="229"/>
        <v>1.407345750566888</v>
      </c>
    </row>
    <row r="180" spans="1:52" x14ac:dyDescent="0.2">
      <c r="A180">
        <v>1977.6666666666667</v>
      </c>
      <c r="B180" s="1">
        <v>9.0555555555555536</v>
      </c>
      <c r="C180" s="1">
        <f t="shared" si="232"/>
        <v>9.1640211640211646</v>
      </c>
      <c r="D180" s="1">
        <f t="shared" si="233"/>
        <v>-0.22156084656084638</v>
      </c>
      <c r="E180" s="1">
        <f t="shared" si="234"/>
        <v>-0.15192743764172209</v>
      </c>
      <c r="F180" s="1"/>
      <c r="G180">
        <v>1977.6267123287671</v>
      </c>
      <c r="H180" s="1">
        <v>9.0555555555555536</v>
      </c>
      <c r="I180" s="1">
        <f t="shared" si="235"/>
        <v>9.1455026455026456</v>
      </c>
      <c r="J180" s="1">
        <f t="shared" si="236"/>
        <v>-0.12629125724363779</v>
      </c>
      <c r="K180" s="1"/>
      <c r="L180">
        <v>1977.6267123287671</v>
      </c>
      <c r="M180" s="1">
        <v>9.0555555555555536</v>
      </c>
      <c r="N180" s="1">
        <f t="shared" si="237"/>
        <v>9.06084656084656</v>
      </c>
      <c r="O180" s="1">
        <f t="shared" si="238"/>
        <v>-5.7203745695809681E-2</v>
      </c>
      <c r="P180" s="1"/>
      <c r="Q180">
        <v>1977.6267123287671</v>
      </c>
      <c r="R180" s="1">
        <v>9.0555555555555536</v>
      </c>
      <c r="S180" s="1">
        <f t="shared" si="239"/>
        <v>9.0582010582010568</v>
      </c>
      <c r="T180" s="1">
        <f t="shared" si="240"/>
        <v>5.6993785168388052E-2</v>
      </c>
      <c r="V180">
        <v>1977.6267123287671</v>
      </c>
      <c r="W180">
        <v>9.2777777777777786</v>
      </c>
      <c r="X180" s="1">
        <f t="shared" si="241"/>
        <v>9.3439153439153451</v>
      </c>
      <c r="Y180" s="1">
        <f t="shared" si="242"/>
        <v>0.47293608801545306</v>
      </c>
      <c r="AA180">
        <v>1977.625</v>
      </c>
      <c r="AB180">
        <v>10.833333333333334</v>
      </c>
      <c r="AC180" s="1">
        <f t="shared" si="243"/>
        <v>10.859788359788361</v>
      </c>
      <c r="AD180" s="1">
        <f t="shared" si="244"/>
        <v>0.98677248677248752</v>
      </c>
      <c r="AE180" s="1">
        <f t="shared" si="245"/>
        <v>1.0329533047787021</v>
      </c>
      <c r="AF180" s="1"/>
      <c r="AG180">
        <v>1977.625</v>
      </c>
      <c r="AH180">
        <v>13.777777777777777</v>
      </c>
      <c r="AI180" s="1">
        <f t="shared" si="225"/>
        <v>13.65873015873016</v>
      </c>
      <c r="AJ180" s="1">
        <f t="shared" si="226"/>
        <v>0.98056815318720003</v>
      </c>
      <c r="AM180" s="1">
        <v>17.5</v>
      </c>
      <c r="AN180" s="1">
        <f t="shared" si="230"/>
        <v>17.370370370370374</v>
      </c>
      <c r="AO180" s="1">
        <f t="shared" si="231"/>
        <v>-0.1203493743176301</v>
      </c>
      <c r="AQ180">
        <v>1977.6267123287671</v>
      </c>
      <c r="AR180">
        <f t="shared" si="181"/>
        <v>-0.13855782312925055</v>
      </c>
      <c r="AS180">
        <f t="shared" si="182"/>
        <v>-0.2537354497354482</v>
      </c>
      <c r="AT180">
        <f t="shared" si="183"/>
        <v>-0.30590526581002664</v>
      </c>
      <c r="AU180">
        <f t="shared" si="184"/>
        <v>-0.25392693373645675</v>
      </c>
      <c r="AV180">
        <f t="shared" si="185"/>
        <v>0.17739077853363647</v>
      </c>
      <c r="AW180">
        <f t="shared" si="186"/>
        <v>1.1194441924918126</v>
      </c>
      <c r="AX180">
        <f t="shared" si="246"/>
        <v>2.0137223481985393</v>
      </c>
      <c r="AY180">
        <f t="shared" si="247"/>
        <v>1.9039637188208605</v>
      </c>
      <c r="AZ180">
        <f t="shared" ref="AZ180:AZ195" si="248">AS180*2.628+AZ179</f>
        <v>0.74052898866213013</v>
      </c>
    </row>
    <row r="181" spans="1:52" x14ac:dyDescent="0.2">
      <c r="A181">
        <v>1977.75</v>
      </c>
      <c r="B181" s="1">
        <v>9.1666666666666661</v>
      </c>
      <c r="C181" s="1">
        <f t="shared" si="232"/>
        <v>9.018518518518519</v>
      </c>
      <c r="D181" s="1">
        <f t="shared" si="233"/>
        <v>-8.3333333333332316E-2</v>
      </c>
      <c r="E181" s="1">
        <f t="shared" si="234"/>
        <v>-0.17880238515159072</v>
      </c>
      <c r="F181" s="1"/>
      <c r="G181">
        <v>1977.7102739726026</v>
      </c>
      <c r="H181" s="1">
        <v>9.1666666666666661</v>
      </c>
      <c r="I181" s="1">
        <f t="shared" si="235"/>
        <v>8.997354497354495</v>
      </c>
      <c r="J181" s="1">
        <f t="shared" si="236"/>
        <v>-0.13883639875703366</v>
      </c>
      <c r="K181" s="1"/>
      <c r="L181">
        <v>1977.7102739726026</v>
      </c>
      <c r="M181" s="1">
        <v>9.2222222222222214</v>
      </c>
      <c r="N181" s="1">
        <f t="shared" si="237"/>
        <v>9.0634920634920633</v>
      </c>
      <c r="O181" s="1">
        <f t="shared" si="238"/>
        <v>-2.8124212648022093E-2</v>
      </c>
      <c r="P181" s="1"/>
      <c r="Q181">
        <v>1977.7102739726026</v>
      </c>
      <c r="R181" s="1">
        <v>9.3333333333333321</v>
      </c>
      <c r="S181" s="1">
        <f t="shared" si="239"/>
        <v>9.1878306878306866</v>
      </c>
      <c r="T181" s="1">
        <f t="shared" si="240"/>
        <v>0.10680692029898417</v>
      </c>
      <c r="V181">
        <v>1977.7102739726026</v>
      </c>
      <c r="W181">
        <v>10.055555555555555</v>
      </c>
      <c r="X181" s="1">
        <f t="shared" si="241"/>
        <v>9.7698412698412689</v>
      </c>
      <c r="Y181" s="1">
        <f t="shared" si="242"/>
        <v>0.31393298059964703</v>
      </c>
      <c r="AA181">
        <v>1977.7083333333333</v>
      </c>
      <c r="AB181">
        <v>11.833333333333332</v>
      </c>
      <c r="AC181" s="1">
        <f t="shared" si="243"/>
        <v>11.642857142857142</v>
      </c>
      <c r="AD181" s="1">
        <f t="shared" si="244"/>
        <v>0.56922398589065193</v>
      </c>
      <c r="AE181" s="1">
        <f t="shared" si="245"/>
        <v>0.47809061896363503</v>
      </c>
      <c r="AF181" s="1"/>
      <c r="AG181">
        <v>1977.7083333333333</v>
      </c>
      <c r="AH181">
        <v>14.222222222222221</v>
      </c>
      <c r="AI181" s="1">
        <f t="shared" si="225"/>
        <v>13.970899470899466</v>
      </c>
      <c r="AJ181" s="1">
        <f t="shared" si="226"/>
        <v>-0.26000461913160261</v>
      </c>
      <c r="AM181" s="1">
        <v>16.666666666666668</v>
      </c>
      <c r="AN181" s="1">
        <f t="shared" ref="AN181:AN196" si="249">(-2*AM178+3*AM179+6*AM180+7*AM181+6*AM182+3*AM183-2*AM184)/21</f>
        <v>16.338624338624339</v>
      </c>
      <c r="AO181" s="1">
        <f t="shared" ref="AO181:AO196" si="250">(22*AN178-67*AN179-58*AN180+58*AN182+67*AN183-22*AN184)/252</f>
        <v>-2.0580435878054946</v>
      </c>
      <c r="AQ181">
        <v>1977.7102739726026</v>
      </c>
      <c r="AR181">
        <f t="shared" si="181"/>
        <v>-0.16306777525825075</v>
      </c>
      <c r="AS181">
        <f t="shared" si="182"/>
        <v>-0.28968657092466543</v>
      </c>
      <c r="AT181">
        <f t="shared" si="183"/>
        <v>-0.31533585285966159</v>
      </c>
      <c r="AU181">
        <f t="shared" si="184"/>
        <v>-0.21792794154698802</v>
      </c>
      <c r="AV181">
        <f t="shared" si="185"/>
        <v>6.8378936759890041E-2</v>
      </c>
      <c r="AW181">
        <f t="shared" si="186"/>
        <v>0.50439758125472522</v>
      </c>
      <c r="AX181">
        <f t="shared" si="246"/>
        <v>0.26727336860670359</v>
      </c>
      <c r="AY181">
        <f t="shared" si="247"/>
        <v>-1.6096623834719075</v>
      </c>
      <c r="AZ181">
        <f t="shared" si="248"/>
        <v>-2.0767319727890698E-2</v>
      </c>
    </row>
    <row r="182" spans="1:52" x14ac:dyDescent="0.2">
      <c r="A182">
        <v>1977.8333333333333</v>
      </c>
      <c r="B182" s="1">
        <v>8.7222222222222232</v>
      </c>
      <c r="C182" s="1">
        <f t="shared" ref="C182:C197" si="251">(-2*B179+3*B180+6*B181+7*B182+6*B183+3*B184-2*B185)/21</f>
        <v>8.8862433862433878</v>
      </c>
      <c r="D182" s="1">
        <f t="shared" ref="D182:D197" si="252">(22*B179-67*B180-58*B181+58*B183+67*B184-22*B185)/252</f>
        <v>-0.14417989417989366</v>
      </c>
      <c r="E182" s="1">
        <f t="shared" ref="E182:E197" si="253">(22*C179-67*C180-58*C181+58*C183+67*C184-22*C185)/252</f>
        <v>-0.21459015705047516</v>
      </c>
      <c r="F182" s="1"/>
      <c r="G182">
        <v>1977.7938356164384</v>
      </c>
      <c r="H182" s="1">
        <v>8.7777777777777768</v>
      </c>
      <c r="I182" s="1">
        <f t="shared" ref="I182:I197" si="254">(-2*H179+3*H180+6*H181+7*H182+6*H183+3*H184-2*H185)/21</f>
        <v>8.9365079365079367</v>
      </c>
      <c r="J182" s="1">
        <f t="shared" ref="J182:J197" si="255">(22*I179-67*I180-58*I181+58*I183+67*I184-22*I185)/252</f>
        <v>-0.16792642983119213</v>
      </c>
      <c r="K182" s="1"/>
      <c r="L182">
        <v>1977.7938356164384</v>
      </c>
      <c r="M182" s="1">
        <v>8.7777777777777768</v>
      </c>
      <c r="N182" s="1">
        <f t="shared" ref="N182:N197" si="256">(-2*M179+3*M180+6*M181+7*M182+6*M183+3*M184-2*M185)/21</f>
        <v>9.1190476190476168</v>
      </c>
      <c r="O182" s="1">
        <f t="shared" ref="O182:O197" si="257">(22*N179-67*N180-58*N181+58*N183+67*N184-22*N185)/252</f>
        <v>-2.2287309985721829E-2</v>
      </c>
      <c r="P182" s="1"/>
      <c r="Q182">
        <v>1977.7938356164384</v>
      </c>
      <c r="R182" s="1">
        <v>9.1111111111111107</v>
      </c>
      <c r="S182" s="1">
        <f t="shared" ref="S182:S197" si="258">(-2*R179+3*R180+6*R181+7*R182+6*R183+3*R184-2*R185)/21</f>
        <v>9.3359788359788354</v>
      </c>
      <c r="T182" s="1">
        <f t="shared" ref="T182:T197" si="259">(22*S179-67*S180-58*S181+58*S183+67*S184-22*S185)/252</f>
        <v>9.5742000503905939E-2</v>
      </c>
      <c r="V182">
        <v>1977.7938356164384</v>
      </c>
      <c r="W182">
        <v>9.7777777777777786</v>
      </c>
      <c r="X182" s="1">
        <f t="shared" ref="X182:X197" si="260">(-2*W179+3*W180+6*W181+7*W182+6*W183+3*W184-2*W185)/21</f>
        <v>10.013227513227513</v>
      </c>
      <c r="Y182" s="1">
        <f t="shared" ref="Y182:Y197" si="261">(22*X179-67*X180-58*X181+58*X183+67*X184-22*X185)/252</f>
        <v>8.1926597799613393E-2</v>
      </c>
      <c r="AA182">
        <v>1977.7916666666667</v>
      </c>
      <c r="AB182">
        <v>11.777777777777779</v>
      </c>
      <c r="AC182" s="1">
        <f t="shared" ref="AC182:AC197" si="262">(-2*AB179+3*AB180+6*AB181+7*AB182+6*AB183+3*AB184-2*AB185)/21</f>
        <v>11.862433862433862</v>
      </c>
      <c r="AD182" s="1">
        <f t="shared" ref="AD182:AD197" si="263">(22*AB179-67*AB180-58*AB181+58*AB183+67*AB184-22*AB185)/252</f>
        <v>-0.13888888888888923</v>
      </c>
      <c r="AE182" s="1">
        <f t="shared" ref="AE182:AE197" si="264">(22*AC179-67*AC180-58*AC181+58*AC183+67*AC184-22*AC185)/252</f>
        <v>-0.17830897791215353</v>
      </c>
      <c r="AF182" s="1"/>
      <c r="AG182">
        <v>1977.7916666666667</v>
      </c>
      <c r="AH182">
        <v>13.222222222222221</v>
      </c>
      <c r="AI182" s="1">
        <f t="shared" si="225"/>
        <v>13.275132275132275</v>
      </c>
      <c r="AJ182" s="1">
        <f t="shared" si="226"/>
        <v>-1.342697572856304</v>
      </c>
      <c r="AM182" s="1">
        <v>13.055555555555555</v>
      </c>
      <c r="AN182" s="1">
        <f t="shared" si="249"/>
        <v>13.555555555555554</v>
      </c>
      <c r="AO182" s="1">
        <f t="shared" si="250"/>
        <v>-3.2633954816494501</v>
      </c>
      <c r="AQ182">
        <v>1977.7938356164384</v>
      </c>
      <c r="AR182">
        <f t="shared" si="181"/>
        <v>-0.19570622323003337</v>
      </c>
      <c r="AS182">
        <f t="shared" si="182"/>
        <v>-0.34885512723608059</v>
      </c>
      <c r="AT182">
        <f t="shared" si="183"/>
        <v>-0.36918115394305889</v>
      </c>
      <c r="AU182">
        <f t="shared" si="184"/>
        <v>-0.28186444948349665</v>
      </c>
      <c r="AV182">
        <f t="shared" si="185"/>
        <v>-0.20714739229024923</v>
      </c>
      <c r="AW182">
        <f t="shared" si="186"/>
        <v>-0.36976518014613324</v>
      </c>
      <c r="AX182">
        <f t="shared" si="246"/>
        <v>-1.5943053665910825</v>
      </c>
      <c r="AY182">
        <f t="shared" si="247"/>
        <v>-4.5705220458553812</v>
      </c>
      <c r="AZ182">
        <f t="shared" si="248"/>
        <v>-0.93755859410431053</v>
      </c>
    </row>
    <row r="183" spans="1:52" x14ac:dyDescent="0.2">
      <c r="A183">
        <v>1977.9166666666667</v>
      </c>
      <c r="B183" s="1">
        <v>8.8888888888888893</v>
      </c>
      <c r="C183" s="1">
        <f t="shared" si="251"/>
        <v>8.6111111111111107</v>
      </c>
      <c r="D183" s="1">
        <f t="shared" si="252"/>
        <v>-0.32782186948853675</v>
      </c>
      <c r="E183" s="1">
        <f t="shared" si="253"/>
        <v>-0.17712270093222496</v>
      </c>
      <c r="F183" s="1"/>
      <c r="G183">
        <v>1977.8773972602739</v>
      </c>
      <c r="H183" s="1">
        <v>8.8888888888888893</v>
      </c>
      <c r="I183" s="1">
        <f t="shared" si="254"/>
        <v>8.7010582010581992</v>
      </c>
      <c r="J183" s="1">
        <f t="shared" si="255"/>
        <v>-0.13688376585201978</v>
      </c>
      <c r="K183" s="1"/>
      <c r="L183">
        <v>1977.8773972602739</v>
      </c>
      <c r="M183" s="1">
        <v>9.4444444444444446</v>
      </c>
      <c r="N183" s="1">
        <f t="shared" si="256"/>
        <v>8.9947089947089953</v>
      </c>
      <c r="O183" s="1">
        <f t="shared" si="257"/>
        <v>-1.1411354665322091E-2</v>
      </c>
      <c r="P183" s="1"/>
      <c r="Q183">
        <v>1977.8773972602739</v>
      </c>
      <c r="R183" s="1">
        <v>9.6666666666666661</v>
      </c>
      <c r="S183" s="1">
        <f t="shared" si="258"/>
        <v>9.3544973544973544</v>
      </c>
      <c r="T183" s="1">
        <f t="shared" si="259"/>
        <v>4.5519442344840511E-2</v>
      </c>
      <c r="V183">
        <v>1977.8773972602739</v>
      </c>
      <c r="W183">
        <v>10.055555555555555</v>
      </c>
      <c r="X183" s="1">
        <f t="shared" si="260"/>
        <v>9.9417989417989414</v>
      </c>
      <c r="Y183" s="1">
        <f t="shared" si="261"/>
        <v>-0.12383471907281547</v>
      </c>
      <c r="AA183">
        <v>1977.875</v>
      </c>
      <c r="AB183">
        <v>11.555555555555554</v>
      </c>
      <c r="AC183" s="1">
        <f t="shared" si="262"/>
        <v>11.296296296296296</v>
      </c>
      <c r="AD183" s="1">
        <f t="shared" si="263"/>
        <v>-0.91005291005290956</v>
      </c>
      <c r="AE183" s="1">
        <f t="shared" si="264"/>
        <v>-0.77569916855631238</v>
      </c>
      <c r="AF183" s="1"/>
      <c r="AG183">
        <v>1977.875</v>
      </c>
      <c r="AH183">
        <v>11.555555555555554</v>
      </c>
      <c r="AI183" s="1">
        <f t="shared" si="225"/>
        <v>11.38095238095238</v>
      </c>
      <c r="AJ183" s="1">
        <f t="shared" si="226"/>
        <v>-2.037519946250105</v>
      </c>
      <c r="AM183" s="1">
        <v>10.666666666666668</v>
      </c>
      <c r="AN183" s="1">
        <f t="shared" si="249"/>
        <v>9.9074074074074066</v>
      </c>
      <c r="AO183" s="1">
        <f t="shared" si="250"/>
        <v>-3.6086020828084306</v>
      </c>
      <c r="AQ183">
        <v>1977.8773972602739</v>
      </c>
      <c r="AR183">
        <f t="shared" si="181"/>
        <v>-0.16153590325018916</v>
      </c>
      <c r="AS183">
        <f t="shared" si="182"/>
        <v>-0.28637389770723115</v>
      </c>
      <c r="AT183">
        <f t="shared" si="183"/>
        <v>-0.29678105316200498</v>
      </c>
      <c r="AU183">
        <f t="shared" si="184"/>
        <v>-0.25526732174351041</v>
      </c>
      <c r="AV183">
        <f t="shared" si="185"/>
        <v>-0.36820458553791807</v>
      </c>
      <c r="AW183">
        <f t="shared" si="186"/>
        <v>-1.0756422272612749</v>
      </c>
      <c r="AX183">
        <f t="shared" si="246"/>
        <v>-2.933860418241371</v>
      </c>
      <c r="AY183">
        <f t="shared" si="247"/>
        <v>-6.2249055177626591</v>
      </c>
      <c r="AZ183">
        <f t="shared" si="248"/>
        <v>-1.690149197278914</v>
      </c>
    </row>
    <row r="184" spans="1:52" x14ac:dyDescent="0.2">
      <c r="A184">
        <v>1978</v>
      </c>
      <c r="B184" s="1">
        <v>8.3888888888888893</v>
      </c>
      <c r="C184" s="1">
        <f t="shared" si="251"/>
        <v>8.4576719576719572</v>
      </c>
      <c r="D184" s="1">
        <f t="shared" si="252"/>
        <v>-8.4215167548501918E-2</v>
      </c>
      <c r="E184" s="1">
        <f t="shared" si="253"/>
        <v>-2.1940875115478528E-2</v>
      </c>
      <c r="F184" s="1"/>
      <c r="G184">
        <v>1977.9609589041097</v>
      </c>
      <c r="H184" s="1">
        <v>8.6111111111111107</v>
      </c>
      <c r="I184" s="1">
        <f t="shared" si="254"/>
        <v>8.5740740740740726</v>
      </c>
      <c r="J184" s="1">
        <f t="shared" si="255"/>
        <v>-7.0021835894852388E-3</v>
      </c>
      <c r="K184" s="1"/>
      <c r="L184">
        <v>1977.9609589041097</v>
      </c>
      <c r="M184" s="1">
        <v>8.8888888888888893</v>
      </c>
      <c r="N184" s="1">
        <f t="shared" si="256"/>
        <v>9.0052910052910065</v>
      </c>
      <c r="O184" s="1">
        <f t="shared" si="257"/>
        <v>4.0406903502141656E-2</v>
      </c>
      <c r="P184" s="1"/>
      <c r="Q184">
        <v>1977.9609589041097</v>
      </c>
      <c r="R184" s="1">
        <v>9.2222222222222214</v>
      </c>
      <c r="S184" s="1">
        <f t="shared" si="258"/>
        <v>9.3756613756613767</v>
      </c>
      <c r="T184" s="1">
        <f t="shared" si="259"/>
        <v>2.2507768539514566E-2</v>
      </c>
      <c r="V184">
        <v>1977.9609589041097</v>
      </c>
      <c r="W184">
        <v>9.8888888888888875</v>
      </c>
      <c r="X184" s="1">
        <f t="shared" si="260"/>
        <v>9.7142857142857135</v>
      </c>
      <c r="Y184" s="1">
        <f t="shared" si="261"/>
        <v>-0.18911144704795488</v>
      </c>
      <c r="AA184">
        <v>1977.9583333333333</v>
      </c>
      <c r="AB184">
        <v>10.277777777777779</v>
      </c>
      <c r="AC184" s="1">
        <f t="shared" si="262"/>
        <v>10.296296296296296</v>
      </c>
      <c r="AD184" s="1">
        <f t="shared" si="263"/>
        <v>-1.1743827160493823</v>
      </c>
      <c r="AE184" s="1">
        <f t="shared" si="264"/>
        <v>-1.1207273032669851</v>
      </c>
      <c r="AF184" s="1"/>
      <c r="AG184">
        <v>1977.9583333333333</v>
      </c>
      <c r="AH184">
        <v>9.2222222222222214</v>
      </c>
      <c r="AI184" s="1">
        <f t="shared" si="225"/>
        <v>9.1984126984126959</v>
      </c>
      <c r="AJ184" s="1">
        <f t="shared" si="226"/>
        <v>-2.1726295456454197</v>
      </c>
      <c r="AM184" s="1">
        <v>5.7777777777777768</v>
      </c>
      <c r="AN184" s="1">
        <f t="shared" si="249"/>
        <v>6.4338624338624344</v>
      </c>
      <c r="AO184" s="1">
        <f t="shared" si="250"/>
        <v>-3.2241853531536067</v>
      </c>
      <c r="AQ184">
        <v>1977.9609589041097</v>
      </c>
      <c r="AR184">
        <f t="shared" si="181"/>
        <v>-2.0010078105316419E-2</v>
      </c>
      <c r="AS184">
        <f t="shared" si="182"/>
        <v>-2.639606953892696E-2</v>
      </c>
      <c r="AT184">
        <f t="shared" si="183"/>
        <v>1.0455026455026233E-2</v>
      </c>
      <c r="AU184">
        <f t="shared" si="184"/>
        <v>3.0982111363063516E-2</v>
      </c>
      <c r="AV184">
        <f t="shared" si="185"/>
        <v>-0.14148752834467135</v>
      </c>
      <c r="AW184">
        <f t="shared" si="186"/>
        <v>-1.1635908289241617</v>
      </c>
      <c r="AX184">
        <f t="shared" si="246"/>
        <v>-3.1450289745527846</v>
      </c>
      <c r="AY184">
        <f t="shared" si="247"/>
        <v>-6.0854860166288738</v>
      </c>
      <c r="AZ184">
        <f t="shared" si="248"/>
        <v>-1.759518068027214</v>
      </c>
    </row>
    <row r="185" spans="1:52" x14ac:dyDescent="0.2">
      <c r="A185">
        <v>1978.0833333333333</v>
      </c>
      <c r="B185" s="1">
        <v>8.2222222222222214</v>
      </c>
      <c r="C185" s="1">
        <f t="shared" si="251"/>
        <v>8.6216931216931219</v>
      </c>
      <c r="D185" s="1">
        <f t="shared" si="252"/>
        <v>0.23787477954144559</v>
      </c>
      <c r="E185" s="1">
        <f t="shared" si="253"/>
        <v>0.2070735701688082</v>
      </c>
      <c r="F185" s="1"/>
      <c r="G185">
        <v>1978.0417808219179</v>
      </c>
      <c r="H185" s="1">
        <v>8.3333333333333339</v>
      </c>
      <c r="I185" s="1">
        <f t="shared" si="254"/>
        <v>8.7354497354497358</v>
      </c>
      <c r="J185" s="1">
        <f t="shared" si="255"/>
        <v>0.19219786680104184</v>
      </c>
      <c r="K185" s="1"/>
      <c r="L185">
        <v>1978.0417808219179</v>
      </c>
      <c r="M185" s="1">
        <v>8.7777777777777768</v>
      </c>
      <c r="N185" s="1">
        <f t="shared" si="256"/>
        <v>9.1772486772486772</v>
      </c>
      <c r="O185" s="1">
        <f t="shared" si="257"/>
        <v>0.14798017972621091</v>
      </c>
      <c r="P185" s="1"/>
      <c r="Q185">
        <v>1978.0417808219179</v>
      </c>
      <c r="R185" s="1">
        <v>9.3333333333333321</v>
      </c>
      <c r="S185" s="1">
        <f t="shared" si="258"/>
        <v>9.4523809523809543</v>
      </c>
      <c r="T185" s="1">
        <f t="shared" si="259"/>
        <v>6.4006466784244972E-2</v>
      </c>
      <c r="V185">
        <v>1978.0417808219179</v>
      </c>
      <c r="W185">
        <v>9.2222222222222214</v>
      </c>
      <c r="X185" s="1">
        <f t="shared" si="260"/>
        <v>9.5793650793650773</v>
      </c>
      <c r="Y185" s="1">
        <f t="shared" si="261"/>
        <v>-0.17311245485848675</v>
      </c>
      <c r="AA185">
        <v>1978.0416666666667</v>
      </c>
      <c r="AB185">
        <v>8.8333333333333339</v>
      </c>
      <c r="AC185" s="1">
        <f t="shared" si="262"/>
        <v>9.1455026455026456</v>
      </c>
      <c r="AD185" s="1">
        <f t="shared" si="263"/>
        <v>-1.2019400352733687</v>
      </c>
      <c r="AE185" s="1">
        <f t="shared" si="264"/>
        <v>-1.1620055429579237</v>
      </c>
      <c r="AF185" s="1"/>
      <c r="AG185">
        <v>1978.0416666666667</v>
      </c>
      <c r="AH185">
        <v>6.666666666666667</v>
      </c>
      <c r="AI185" s="1">
        <f t="shared" si="225"/>
        <v>7.1931216931216921</v>
      </c>
      <c r="AJ185" s="1">
        <f t="shared" si="226"/>
        <v>-1.8652788275804137</v>
      </c>
      <c r="AM185" s="1">
        <v>3.3888888888888897</v>
      </c>
      <c r="AN185" s="1">
        <f t="shared" si="249"/>
        <v>3.7962962962962958</v>
      </c>
      <c r="AO185" s="1">
        <f t="shared" si="250"/>
        <v>-2.4165511883765851</v>
      </c>
      <c r="AQ185">
        <v>1978.0417808219179</v>
      </c>
      <c r="AR185">
        <f t="shared" si="181"/>
        <v>0.18885109599395308</v>
      </c>
      <c r="AS185">
        <f t="shared" si="182"/>
        <v>0.3641355505165032</v>
      </c>
      <c r="AT185">
        <f t="shared" si="183"/>
        <v>0.49909347442680763</v>
      </c>
      <c r="AU185">
        <f t="shared" si="184"/>
        <v>0.55746737213403896</v>
      </c>
      <c r="AV185">
        <f t="shared" si="185"/>
        <v>0.39958881330309909</v>
      </c>
      <c r="AW185">
        <f t="shared" si="186"/>
        <v>-0.66016024187452749</v>
      </c>
      <c r="AX185">
        <f t="shared" si="246"/>
        <v>-2.3612945326278649</v>
      </c>
      <c r="AY185">
        <f t="shared" si="247"/>
        <v>-4.56518921642731</v>
      </c>
      <c r="AZ185">
        <f t="shared" si="248"/>
        <v>-0.80256984126984354</v>
      </c>
    </row>
    <row r="186" spans="1:52" x14ac:dyDescent="0.2">
      <c r="A186">
        <v>1978.1666666666667</v>
      </c>
      <c r="B186" s="1">
        <v>9.0555555555555536</v>
      </c>
      <c r="C186" s="1">
        <f t="shared" si="251"/>
        <v>8.8544973544973544</v>
      </c>
      <c r="D186" s="1">
        <f t="shared" si="252"/>
        <v>0.48059964726631416</v>
      </c>
      <c r="E186" s="1">
        <f t="shared" si="253"/>
        <v>0.32745443856554929</v>
      </c>
      <c r="F186" s="1"/>
      <c r="G186">
        <v>1978.1253424657534</v>
      </c>
      <c r="H186" s="1">
        <v>9.1111111111111107</v>
      </c>
      <c r="I186" s="1">
        <f t="shared" si="254"/>
        <v>8.9603174603174605</v>
      </c>
      <c r="J186" s="1">
        <f t="shared" si="255"/>
        <v>0.29439615352313797</v>
      </c>
      <c r="K186" s="1"/>
      <c r="L186">
        <v>1978.1253424657534</v>
      </c>
      <c r="M186" s="1">
        <v>9.5555555555555571</v>
      </c>
      <c r="N186" s="1">
        <f t="shared" si="256"/>
        <v>9.2380952380952372</v>
      </c>
      <c r="O186" s="1">
        <f t="shared" si="257"/>
        <v>0.16171159821953421</v>
      </c>
      <c r="P186" s="1"/>
      <c r="Q186">
        <v>1978.1253424657534</v>
      </c>
      <c r="R186" s="1">
        <v>9.5555555555555571</v>
      </c>
      <c r="S186" s="1">
        <f t="shared" si="258"/>
        <v>9.4470899470899461</v>
      </c>
      <c r="T186" s="1">
        <f t="shared" si="259"/>
        <v>4.4291173259427497E-2</v>
      </c>
      <c r="V186">
        <v>1978.1253424657534</v>
      </c>
      <c r="W186">
        <v>9.4444444444444446</v>
      </c>
      <c r="X186" s="1">
        <f t="shared" si="260"/>
        <v>9.394179894179894</v>
      </c>
      <c r="Y186" s="1">
        <f t="shared" si="261"/>
        <v>-0.23627907953304805</v>
      </c>
      <c r="AA186">
        <v>1978.125</v>
      </c>
      <c r="AB186">
        <v>8.1666666666666679</v>
      </c>
      <c r="AC186" s="1">
        <f t="shared" si="262"/>
        <v>8.0105820105820111</v>
      </c>
      <c r="AD186" s="1">
        <f t="shared" si="263"/>
        <v>-0.91600529100529182</v>
      </c>
      <c r="AE186" s="1">
        <f t="shared" si="264"/>
        <v>-1.0696963970773492</v>
      </c>
      <c r="AF186" s="1"/>
      <c r="AG186">
        <v>1978.125</v>
      </c>
      <c r="AH186">
        <v>5.833333333333333</v>
      </c>
      <c r="AI186" s="1">
        <f t="shared" si="225"/>
        <v>5.6084656084656093</v>
      </c>
      <c r="AJ186" s="1">
        <f t="shared" si="226"/>
        <v>-1.4122155034853436</v>
      </c>
      <c r="AM186" s="1">
        <v>2.3888888888888875</v>
      </c>
      <c r="AN186" s="1">
        <f t="shared" si="249"/>
        <v>1.7328042328042319</v>
      </c>
      <c r="AO186" s="1">
        <f t="shared" si="250"/>
        <v>-1.3418052406147647</v>
      </c>
      <c r="AQ186">
        <v>1978.1253424657534</v>
      </c>
      <c r="AR186">
        <f t="shared" si="181"/>
        <v>0.29863844797178096</v>
      </c>
      <c r="AS186">
        <f t="shared" si="182"/>
        <v>0.56712773998488275</v>
      </c>
      <c r="AT186">
        <f t="shared" si="183"/>
        <v>0.71460871756109789</v>
      </c>
      <c r="AU186">
        <f t="shared" si="184"/>
        <v>0.75500226757369582</v>
      </c>
      <c r="AV186">
        <f t="shared" si="185"/>
        <v>0.53951574703955596</v>
      </c>
      <c r="AW186">
        <f t="shared" si="186"/>
        <v>-0.43604736709498659</v>
      </c>
      <c r="AX186">
        <f t="shared" si="246"/>
        <v>-1.7239879062736201</v>
      </c>
      <c r="AY186">
        <f t="shared" si="247"/>
        <v>-2.9477142857142855</v>
      </c>
      <c r="AZ186">
        <f t="shared" si="248"/>
        <v>0.68784185941042841</v>
      </c>
    </row>
    <row r="187" spans="1:52" x14ac:dyDescent="0.2">
      <c r="A187">
        <v>1978.25</v>
      </c>
      <c r="B187" s="1">
        <v>9.3888888888888893</v>
      </c>
      <c r="C187" s="1">
        <f t="shared" si="251"/>
        <v>9.2010582010581992</v>
      </c>
      <c r="D187" s="1">
        <f t="shared" si="252"/>
        <v>0.25374779541446324</v>
      </c>
      <c r="E187" s="1">
        <f t="shared" si="253"/>
        <v>0.20892122281011161</v>
      </c>
      <c r="F187" s="1"/>
      <c r="G187">
        <v>1978.208904109589</v>
      </c>
      <c r="H187" s="1">
        <v>9.4444444444444446</v>
      </c>
      <c r="I187" s="1">
        <f t="shared" si="254"/>
        <v>9.2407407407407405</v>
      </c>
      <c r="J187" s="1">
        <f t="shared" si="255"/>
        <v>0.18301209372637933</v>
      </c>
      <c r="K187" s="1"/>
      <c r="L187">
        <v>1978.208904109589</v>
      </c>
      <c r="M187" s="1">
        <v>9.5</v>
      </c>
      <c r="N187" s="1">
        <f t="shared" si="256"/>
        <v>9.4444444444444446</v>
      </c>
      <c r="O187" s="1">
        <f t="shared" si="257"/>
        <v>2.6077097505668868E-2</v>
      </c>
      <c r="P187" s="1"/>
      <c r="Q187">
        <v>1978.208904109589</v>
      </c>
      <c r="R187" s="1">
        <v>9.5</v>
      </c>
      <c r="S187" s="1">
        <f t="shared" si="258"/>
        <v>9.5264550264550287</v>
      </c>
      <c r="T187" s="1">
        <f t="shared" si="259"/>
        <v>-0.10625052490131891</v>
      </c>
      <c r="V187">
        <v>1978.208904109589</v>
      </c>
      <c r="W187">
        <v>9.2222222222222214</v>
      </c>
      <c r="X187" s="1">
        <f t="shared" si="260"/>
        <v>9.0952380952380931</v>
      </c>
      <c r="Y187" s="1">
        <f t="shared" si="261"/>
        <v>-0.4425443016712855</v>
      </c>
      <c r="AA187">
        <v>1978.2083333333333</v>
      </c>
      <c r="AB187">
        <v>7.1111111111111098</v>
      </c>
      <c r="AC187" s="1">
        <f t="shared" si="262"/>
        <v>7.07936507936508</v>
      </c>
      <c r="AD187" s="1">
        <f t="shared" si="263"/>
        <v>-0.83024691358024683</v>
      </c>
      <c r="AE187" s="1">
        <f t="shared" si="264"/>
        <v>-0.91469303770891075</v>
      </c>
      <c r="AF187" s="1"/>
      <c r="AG187">
        <v>1978.2083333333333</v>
      </c>
      <c r="AH187">
        <v>4.7222222222222223</v>
      </c>
      <c r="AI187" s="1">
        <f t="shared" si="225"/>
        <v>4.4682539682539684</v>
      </c>
      <c r="AJ187" s="1">
        <f t="shared" si="226"/>
        <v>-0.75246703619719413</v>
      </c>
      <c r="AM187" s="1">
        <v>1.3333333333333326</v>
      </c>
      <c r="AN187" s="1">
        <f t="shared" si="249"/>
        <v>1.1534391534391533</v>
      </c>
      <c r="AO187" s="1">
        <f t="shared" si="250"/>
        <v>0.23490383807844167</v>
      </c>
      <c r="AQ187">
        <v>1978.208904109589</v>
      </c>
      <c r="AR187">
        <f t="shared" si="181"/>
        <v>0.1905361552028218</v>
      </c>
      <c r="AS187">
        <f t="shared" si="182"/>
        <v>0.35744318468127972</v>
      </c>
      <c r="AT187">
        <f t="shared" si="183"/>
        <v>0.38122549760644975</v>
      </c>
      <c r="AU187">
        <f t="shared" si="184"/>
        <v>0.2843250188964469</v>
      </c>
      <c r="AV187">
        <f t="shared" si="185"/>
        <v>-0.11927538422776547</v>
      </c>
      <c r="AW187">
        <f t="shared" si="186"/>
        <v>-0.95347543461829209</v>
      </c>
      <c r="AX187">
        <f t="shared" si="246"/>
        <v>-1.639725371630133</v>
      </c>
      <c r="AY187">
        <f t="shared" si="247"/>
        <v>-1.4254930713025944</v>
      </c>
      <c r="AZ187">
        <f t="shared" si="248"/>
        <v>1.6272025487528317</v>
      </c>
    </row>
    <row r="188" spans="1:52" x14ac:dyDescent="0.2">
      <c r="A188">
        <v>1978.3333333333333</v>
      </c>
      <c r="B188" s="1">
        <v>9.2777777777777786</v>
      </c>
      <c r="C188" s="1">
        <f t="shared" si="251"/>
        <v>9.3571428571428577</v>
      </c>
      <c r="D188" s="1">
        <f t="shared" si="252"/>
        <v>-0.11948853615520193</v>
      </c>
      <c r="E188" s="1">
        <f t="shared" si="253"/>
        <v>-2.0450155370789327E-2</v>
      </c>
      <c r="F188" s="1"/>
      <c r="G188">
        <v>1978.2924657534247</v>
      </c>
      <c r="H188" s="1">
        <v>9.3333333333333321</v>
      </c>
      <c r="I188" s="1">
        <f t="shared" si="254"/>
        <v>9.3968253968253972</v>
      </c>
      <c r="J188" s="1">
        <f t="shared" si="255"/>
        <v>-3.5136894263878449E-2</v>
      </c>
      <c r="K188" s="1"/>
      <c r="L188">
        <v>1978.2924657534247</v>
      </c>
      <c r="M188" s="1">
        <v>9.3333333333333321</v>
      </c>
      <c r="N188" s="1">
        <f t="shared" si="256"/>
        <v>9.4074074074074066</v>
      </c>
      <c r="O188" s="1">
        <f t="shared" si="257"/>
        <v>-0.15837322583354352</v>
      </c>
      <c r="P188" s="1"/>
      <c r="Q188">
        <v>1978.2924657534247</v>
      </c>
      <c r="R188" s="1">
        <v>9.3888888888888893</v>
      </c>
      <c r="S188" s="1">
        <f t="shared" si="258"/>
        <v>9.3148148148148149</v>
      </c>
      <c r="T188" s="1">
        <f t="shared" si="259"/>
        <v>-0.32413706223230071</v>
      </c>
      <c r="V188">
        <v>1978.2924657534247</v>
      </c>
      <c r="W188">
        <v>8.8333333333333339</v>
      </c>
      <c r="X188" s="1">
        <f t="shared" si="260"/>
        <v>8.5740740740740726</v>
      </c>
      <c r="Y188" s="1">
        <f t="shared" si="261"/>
        <v>-0.61274880322499325</v>
      </c>
      <c r="AA188">
        <v>1978.2916666666667</v>
      </c>
      <c r="AB188">
        <v>6.4444444444444455</v>
      </c>
      <c r="AC188" s="1">
        <f t="shared" si="262"/>
        <v>6.3042328042328055</v>
      </c>
      <c r="AD188" s="1">
        <f t="shared" si="263"/>
        <v>-0.74845679012345678</v>
      </c>
      <c r="AE188" s="1">
        <f t="shared" si="264"/>
        <v>-0.54170865877215091</v>
      </c>
      <c r="AF188" s="1"/>
      <c r="AG188">
        <v>1978.2916666666667</v>
      </c>
      <c r="AH188">
        <v>4.166666666666667</v>
      </c>
      <c r="AI188" s="1">
        <f t="shared" si="225"/>
        <v>4.1243386243386251</v>
      </c>
      <c r="AJ188" s="1">
        <f t="shared" si="226"/>
        <v>0.24122364995380929</v>
      </c>
      <c r="AM188" s="1">
        <v>1.4444444444444453</v>
      </c>
      <c r="AN188" s="1">
        <f t="shared" si="249"/>
        <v>2.1825396825396828</v>
      </c>
      <c r="AO188" s="1">
        <f t="shared" si="250"/>
        <v>2.1849227345259097</v>
      </c>
      <c r="AQ188">
        <v>1978.2924657534247</v>
      </c>
      <c r="AR188">
        <f t="shared" si="181"/>
        <v>-1.8650541698159866E-2</v>
      </c>
      <c r="AS188">
        <f t="shared" si="182"/>
        <v>-5.0695389266817013E-2</v>
      </c>
      <c r="AT188">
        <f t="shared" si="183"/>
        <v>-0.1951317712270087</v>
      </c>
      <c r="AU188">
        <f t="shared" si="184"/>
        <v>-0.49074477198286698</v>
      </c>
      <c r="AV188">
        <f t="shared" si="185"/>
        <v>-1.0495716805240609</v>
      </c>
      <c r="AW188">
        <f t="shared" si="186"/>
        <v>-1.5436099773242624</v>
      </c>
      <c r="AX188">
        <f t="shared" si="246"/>
        <v>-1.3236140085663883</v>
      </c>
      <c r="AY188">
        <f t="shared" si="247"/>
        <v>0.66903552532124133</v>
      </c>
      <c r="AZ188">
        <f t="shared" si="248"/>
        <v>1.4939750657596365</v>
      </c>
    </row>
    <row r="189" spans="1:52" x14ac:dyDescent="0.2">
      <c r="A189">
        <v>1978.4166666666667</v>
      </c>
      <c r="B189" s="1">
        <v>9.1666666666666661</v>
      </c>
      <c r="C189" s="1">
        <f t="shared" si="251"/>
        <v>9.1269841269841265</v>
      </c>
      <c r="D189" s="1">
        <f t="shared" si="252"/>
        <v>-0.25903880070546781</v>
      </c>
      <c r="E189" s="1">
        <f t="shared" si="253"/>
        <v>-0.18118543713781737</v>
      </c>
      <c r="F189" s="1"/>
      <c r="G189">
        <v>1978.3760273972603</v>
      </c>
      <c r="H189" s="1">
        <v>9.1666666666666661</v>
      </c>
      <c r="I189" s="1">
        <f t="shared" si="254"/>
        <v>9.1666666666666661</v>
      </c>
      <c r="J189" s="1">
        <f t="shared" si="255"/>
        <v>-0.18604602334761072</v>
      </c>
      <c r="K189" s="1"/>
      <c r="L189">
        <v>1978.3760273972603</v>
      </c>
      <c r="M189" s="1">
        <v>9.1666666666666661</v>
      </c>
      <c r="N189" s="1">
        <f t="shared" si="256"/>
        <v>9.0714285714285712</v>
      </c>
      <c r="O189" s="1">
        <f t="shared" si="257"/>
        <v>-0.26660787771898953</v>
      </c>
      <c r="P189" s="1"/>
      <c r="Q189">
        <v>1978.3760273972603</v>
      </c>
      <c r="R189" s="1">
        <v>9</v>
      </c>
      <c r="S189" s="1">
        <f t="shared" si="258"/>
        <v>8.8571428571428577</v>
      </c>
      <c r="T189" s="1">
        <f t="shared" si="259"/>
        <v>-0.43824011085915887</v>
      </c>
      <c r="V189">
        <v>1978.3760273972603</v>
      </c>
      <c r="W189">
        <v>7.7777777777777777</v>
      </c>
      <c r="X189" s="1">
        <f t="shared" si="260"/>
        <v>7.8994708994708995</v>
      </c>
      <c r="Y189" s="1">
        <f t="shared" si="261"/>
        <v>-0.5247753422356588</v>
      </c>
      <c r="AA189">
        <v>1978.375</v>
      </c>
      <c r="AB189">
        <v>5.833333333333333</v>
      </c>
      <c r="AC189" s="1">
        <f t="shared" si="262"/>
        <v>5.9444444444444446</v>
      </c>
      <c r="AD189" s="1">
        <f t="shared" si="263"/>
        <v>-4.4973544973544902E-2</v>
      </c>
      <c r="AE189" s="1">
        <f t="shared" si="264"/>
        <v>0.12159863945578185</v>
      </c>
      <c r="AF189" s="1"/>
      <c r="AG189">
        <v>1978.375</v>
      </c>
      <c r="AH189">
        <v>4.2222222222222232</v>
      </c>
      <c r="AI189" s="1">
        <f t="shared" si="225"/>
        <v>4.9206349206349227</v>
      </c>
      <c r="AJ189" s="1">
        <f t="shared" si="226"/>
        <v>1.4889140841521804</v>
      </c>
      <c r="AM189" s="1">
        <v>4.5</v>
      </c>
      <c r="AN189" s="1">
        <f t="shared" si="249"/>
        <v>5.3624338624338632</v>
      </c>
      <c r="AO189" s="1">
        <f t="shared" si="250"/>
        <v>3.8802490131855212</v>
      </c>
      <c r="AQ189">
        <v>1978.3760273972603</v>
      </c>
      <c r="AR189">
        <f t="shared" si="181"/>
        <v>-0.16524111866968946</v>
      </c>
      <c r="AS189">
        <f t="shared" si="182"/>
        <v>-0.33491509196271041</v>
      </c>
      <c r="AT189">
        <f t="shared" si="183"/>
        <v>-0.57806147644242889</v>
      </c>
      <c r="AU189">
        <f t="shared" si="184"/>
        <v>-0.97773645754598182</v>
      </c>
      <c r="AV189">
        <f t="shared" si="185"/>
        <v>-1.4563315696649028</v>
      </c>
      <c r="AW189">
        <f t="shared" si="186"/>
        <v>-1.3454336104812297</v>
      </c>
      <c r="AX189">
        <f t="shared" si="246"/>
        <v>1.2456034265558746E-2</v>
      </c>
      <c r="AY189">
        <f t="shared" si="247"/>
        <v>3.551243134290754</v>
      </c>
      <c r="AZ189">
        <f t="shared" si="248"/>
        <v>0.61381820408163346</v>
      </c>
    </row>
    <row r="190" spans="1:52" x14ac:dyDescent="0.2">
      <c r="A190">
        <v>1978.5</v>
      </c>
      <c r="B190" s="1">
        <v>8.9444444444444446</v>
      </c>
      <c r="C190" s="1">
        <f t="shared" si="251"/>
        <v>8.9285714285714306</v>
      </c>
      <c r="D190" s="1">
        <f t="shared" si="252"/>
        <v>-0.16975308641975329</v>
      </c>
      <c r="E190" s="1">
        <f t="shared" si="253"/>
        <v>-0.1595385067607295</v>
      </c>
      <c r="F190" s="1"/>
      <c r="G190">
        <v>1978.4595890410958</v>
      </c>
      <c r="H190" s="1">
        <v>9</v>
      </c>
      <c r="I190" s="1">
        <f t="shared" si="254"/>
        <v>8.9417989417989414</v>
      </c>
      <c r="J190" s="1">
        <f t="shared" si="255"/>
        <v>-0.1811854371378176</v>
      </c>
      <c r="K190" s="1"/>
      <c r="L190">
        <v>1978.4595890410958</v>
      </c>
      <c r="M190" s="1">
        <v>8.7777777777777768</v>
      </c>
      <c r="N190" s="1">
        <f t="shared" si="256"/>
        <v>8.8306878306878289</v>
      </c>
      <c r="O190" s="1">
        <f t="shared" si="257"/>
        <v>-0.20051230368690745</v>
      </c>
      <c r="P190" s="1"/>
      <c r="Q190">
        <v>1978.4595890410958</v>
      </c>
      <c r="R190" s="1">
        <v>8.3333333333333339</v>
      </c>
      <c r="S190" s="1">
        <f t="shared" si="258"/>
        <v>8.4312169312169303</v>
      </c>
      <c r="T190" s="1">
        <f t="shared" si="259"/>
        <v>-0.30017006802721086</v>
      </c>
      <c r="V190">
        <v>1978.4595890410958</v>
      </c>
      <c r="W190">
        <v>7.2222222222222223</v>
      </c>
      <c r="X190" s="1">
        <f t="shared" si="260"/>
        <v>7.5052910052910056</v>
      </c>
      <c r="Y190" s="1">
        <f t="shared" si="261"/>
        <v>-0.11849122364995401</v>
      </c>
      <c r="AA190">
        <v>1978.4583333333333</v>
      </c>
      <c r="AB190">
        <v>6.1111111111111107</v>
      </c>
      <c r="AC190" s="1">
        <f t="shared" si="262"/>
        <v>6.5264550264550261</v>
      </c>
      <c r="AD190" s="1">
        <f t="shared" si="263"/>
        <v>1.0090388007054676</v>
      </c>
      <c r="AE190" s="1">
        <f t="shared" si="264"/>
        <v>0.9538086839674137</v>
      </c>
      <c r="AF190" s="1"/>
      <c r="AG190">
        <v>1978.4583333333333</v>
      </c>
      <c r="AH190">
        <v>6.7222222222222232</v>
      </c>
      <c r="AI190" s="1">
        <f t="shared" si="225"/>
        <v>6.984126984126986</v>
      </c>
      <c r="AJ190" s="1">
        <f t="shared" si="226"/>
        <v>2.5170277987738299</v>
      </c>
      <c r="AM190" s="1">
        <v>10.111111111111112</v>
      </c>
      <c r="AN190" s="1">
        <f t="shared" si="249"/>
        <v>9.6984126984126995</v>
      </c>
      <c r="AO190" s="1">
        <f t="shared" si="250"/>
        <v>4.5021310993533223</v>
      </c>
      <c r="AQ190">
        <v>1978.4595890410958</v>
      </c>
      <c r="AR190">
        <f t="shared" si="181"/>
        <v>-0.14549911816578531</v>
      </c>
      <c r="AS190">
        <f t="shared" si="182"/>
        <v>-0.31074023683547497</v>
      </c>
      <c r="AT190">
        <f t="shared" si="183"/>
        <v>-0.49360745779793452</v>
      </c>
      <c r="AU190">
        <f t="shared" si="184"/>
        <v>-0.76736255983875101</v>
      </c>
      <c r="AV190">
        <f t="shared" si="185"/>
        <v>-0.87542655580750894</v>
      </c>
      <c r="AW190">
        <f t="shared" si="186"/>
        <v>-5.5530360292276471E-3</v>
      </c>
      <c r="AX190">
        <f t="shared" si="246"/>
        <v>2.2899763164525053</v>
      </c>
      <c r="AY190">
        <f t="shared" si="247"/>
        <v>6.3959198790627356</v>
      </c>
      <c r="AZ190">
        <f t="shared" si="248"/>
        <v>-0.20280713832199482</v>
      </c>
    </row>
    <row r="191" spans="1:52" x14ac:dyDescent="0.2">
      <c r="A191">
        <v>1978.5833333333333</v>
      </c>
      <c r="B191" s="1">
        <v>8.6666666666666661</v>
      </c>
      <c r="C191" s="1">
        <f t="shared" si="251"/>
        <v>8.8862433862433861</v>
      </c>
      <c r="D191" s="1">
        <f t="shared" si="252"/>
        <v>9.0388007054679111E-3</v>
      </c>
      <c r="E191" s="1">
        <f t="shared" si="253"/>
        <v>-5.3634416729655035E-2</v>
      </c>
      <c r="F191" s="1"/>
      <c r="G191">
        <v>1978.5431506849316</v>
      </c>
      <c r="H191" s="1">
        <v>8.6666666666666661</v>
      </c>
      <c r="I191" s="1">
        <f t="shared" si="254"/>
        <v>8.8862433862433861</v>
      </c>
      <c r="J191" s="1">
        <f t="shared" si="255"/>
        <v>-7.7727387251196586E-2</v>
      </c>
      <c r="K191" s="1"/>
      <c r="L191">
        <v>1978.5431506849316</v>
      </c>
      <c r="M191" s="1">
        <v>8.6111111111111107</v>
      </c>
      <c r="N191" s="1">
        <f t="shared" si="256"/>
        <v>8.7671957671957657</v>
      </c>
      <c r="O191" s="1">
        <f t="shared" si="257"/>
        <v>-5.3980851599899238E-2</v>
      </c>
      <c r="P191" s="1"/>
      <c r="Q191">
        <v>1978.5431506849316</v>
      </c>
      <c r="R191" s="1">
        <v>8.0555555555555554</v>
      </c>
      <c r="S191" s="1">
        <f t="shared" si="258"/>
        <v>8.306878306878307</v>
      </c>
      <c r="T191" s="1">
        <f t="shared" si="259"/>
        <v>-2.7504829092133073E-3</v>
      </c>
      <c r="V191">
        <v>1978.5431506849316</v>
      </c>
      <c r="W191">
        <v>7.6666666666666652</v>
      </c>
      <c r="X191" s="1">
        <f t="shared" si="260"/>
        <v>7.6931216931216921</v>
      </c>
      <c r="Y191" s="1">
        <f t="shared" si="261"/>
        <v>0.41328630217519019</v>
      </c>
      <c r="AA191">
        <v>1978.5416666666667</v>
      </c>
      <c r="AB191">
        <v>7.7777777777777777</v>
      </c>
      <c r="AC191" s="1">
        <f t="shared" si="262"/>
        <v>7.8386243386243386</v>
      </c>
      <c r="AD191" s="1">
        <f t="shared" si="263"/>
        <v>1.7841710758377438</v>
      </c>
      <c r="AE191" s="1">
        <f t="shared" si="264"/>
        <v>1.5551986226589412</v>
      </c>
      <c r="AF191" s="1"/>
      <c r="AG191">
        <v>1978.5416666666667</v>
      </c>
      <c r="AH191">
        <v>10.277777777777779</v>
      </c>
      <c r="AI191" s="1">
        <f t="shared" si="225"/>
        <v>9.8121693121693152</v>
      </c>
      <c r="AJ191" s="1">
        <f t="shared" si="226"/>
        <v>2.7476379440665162</v>
      </c>
      <c r="AM191" s="1">
        <v>15</v>
      </c>
      <c r="AN191" s="1">
        <f t="shared" si="249"/>
        <v>14.124338624338623</v>
      </c>
      <c r="AO191" s="1">
        <f t="shared" si="250"/>
        <v>3.5174687158814137</v>
      </c>
      <c r="AQ191">
        <v>1978.5431506849316</v>
      </c>
      <c r="AR191">
        <f t="shared" si="181"/>
        <v>-4.8914588057445391E-2</v>
      </c>
      <c r="AS191">
        <f t="shared" si="182"/>
        <v>-0.11980196523053668</v>
      </c>
      <c r="AT191">
        <f t="shared" si="183"/>
        <v>-0.1690325018896448</v>
      </c>
      <c r="AU191">
        <f t="shared" si="184"/>
        <v>-0.17154094230284733</v>
      </c>
      <c r="AV191">
        <f t="shared" si="185"/>
        <v>0.20537616528092614</v>
      </c>
      <c r="AW191">
        <f t="shared" si="186"/>
        <v>1.6237173091458805</v>
      </c>
      <c r="AX191">
        <f t="shared" si="246"/>
        <v>4.1295631141345428</v>
      </c>
      <c r="AY191">
        <f t="shared" si="247"/>
        <v>7.3374945830183931</v>
      </c>
      <c r="AZ191">
        <f t="shared" si="248"/>
        <v>-0.51764670294784532</v>
      </c>
    </row>
    <row r="192" spans="1:52" x14ac:dyDescent="0.2">
      <c r="A192">
        <v>1978.6666666666667</v>
      </c>
      <c r="B192" s="1">
        <v>8.9444444444444446</v>
      </c>
      <c r="C192" s="1">
        <f t="shared" si="251"/>
        <v>8.8412698412698401</v>
      </c>
      <c r="D192" s="1">
        <f t="shared" si="252"/>
        <v>4.1666666666666213E-2</v>
      </c>
      <c r="E192" s="1">
        <f t="shared" si="253"/>
        <v>-1.2524145460653406E-2</v>
      </c>
      <c r="F192" s="1"/>
      <c r="G192">
        <v>1978.6267123287671</v>
      </c>
      <c r="H192" s="1">
        <v>8.8888888888888893</v>
      </c>
      <c r="I192" s="1">
        <f t="shared" si="254"/>
        <v>8.8121693121693134</v>
      </c>
      <c r="J192" s="1">
        <f t="shared" si="255"/>
        <v>-2.2119341563786241E-2</v>
      </c>
      <c r="K192" s="1"/>
      <c r="L192">
        <v>1978.6267123287671</v>
      </c>
      <c r="M192" s="1">
        <v>8.7777777777777768</v>
      </c>
      <c r="N192" s="1">
        <f t="shared" si="256"/>
        <v>8.7089947089947071</v>
      </c>
      <c r="O192" s="1">
        <f t="shared" si="257"/>
        <v>3.9787519946251168E-2</v>
      </c>
      <c r="P192" s="1"/>
      <c r="Q192">
        <v>1978.6267123287671</v>
      </c>
      <c r="R192" s="1">
        <v>8.4444444444444464</v>
      </c>
      <c r="S192" s="1">
        <f t="shared" si="258"/>
        <v>8.4232804232804224</v>
      </c>
      <c r="T192" s="1">
        <f t="shared" si="259"/>
        <v>0.25420970857478836</v>
      </c>
      <c r="V192">
        <v>1978.6267123287671</v>
      </c>
      <c r="W192">
        <v>8.3333333333333339</v>
      </c>
      <c r="X192" s="1">
        <f t="shared" si="260"/>
        <v>8.3174603174603163</v>
      </c>
      <c r="Y192" s="1">
        <f t="shared" si="261"/>
        <v>0.72773368606701871</v>
      </c>
      <c r="AA192">
        <v>1978.625</v>
      </c>
      <c r="AB192">
        <v>9.8333333333333357</v>
      </c>
      <c r="AC192" s="1">
        <f t="shared" si="262"/>
        <v>9.5158730158730158</v>
      </c>
      <c r="AD192" s="1">
        <f t="shared" si="263"/>
        <v>1.694444444444444</v>
      </c>
      <c r="AE192" s="1">
        <f t="shared" si="264"/>
        <v>1.5690245233896025</v>
      </c>
      <c r="AF192" s="1"/>
      <c r="AG192">
        <v>1978.625</v>
      </c>
      <c r="AH192">
        <v>12.444444444444445</v>
      </c>
      <c r="AI192" s="1">
        <f t="shared" si="225"/>
        <v>12.367724867724869</v>
      </c>
      <c r="AJ192" s="1">
        <f t="shared" si="226"/>
        <v>1.950722264214326</v>
      </c>
      <c r="AM192" s="1">
        <v>16.222222222222221</v>
      </c>
      <c r="AN192" s="1">
        <f t="shared" si="249"/>
        <v>16.603174603174605</v>
      </c>
      <c r="AO192" s="1">
        <f t="shared" si="250"/>
        <v>1.2931363903586117</v>
      </c>
      <c r="AQ192">
        <v>1978.6267123287671</v>
      </c>
      <c r="AR192">
        <f t="shared" si="181"/>
        <v>-1.1422020660115908E-2</v>
      </c>
      <c r="AS192">
        <f t="shared" si="182"/>
        <v>-3.1594860166288957E-2</v>
      </c>
      <c r="AT192">
        <f t="shared" si="183"/>
        <v>4.6913580246921091E-3</v>
      </c>
      <c r="AU192">
        <f t="shared" si="184"/>
        <v>0.2365306122448991</v>
      </c>
      <c r="AV192">
        <f t="shared" si="185"/>
        <v>0.90022373393802024</v>
      </c>
      <c r="AW192">
        <f t="shared" si="186"/>
        <v>2.3311740992693379</v>
      </c>
      <c r="AX192">
        <f t="shared" si="246"/>
        <v>4.1102328042328029</v>
      </c>
      <c r="AY192">
        <f t="shared" si="247"/>
        <v>5.2895731922398577</v>
      </c>
      <c r="AZ192">
        <f t="shared" si="248"/>
        <v>-0.60067799546485268</v>
      </c>
    </row>
    <row r="193" spans="1:52" x14ac:dyDescent="0.2">
      <c r="A193">
        <v>1978.75</v>
      </c>
      <c r="B193" s="1">
        <v>9</v>
      </c>
      <c r="C193" s="1">
        <f t="shared" si="251"/>
        <v>8.8227513227513246</v>
      </c>
      <c r="D193" s="1">
        <f t="shared" si="252"/>
        <v>-3.9462081128748182E-2</v>
      </c>
      <c r="E193" s="1">
        <f t="shared" si="253"/>
        <v>-2.7389350802048438E-2</v>
      </c>
      <c r="F193" s="1"/>
      <c r="G193">
        <v>1978.7102739726026</v>
      </c>
      <c r="H193" s="1">
        <v>9</v>
      </c>
      <c r="I193" s="1">
        <f t="shared" si="254"/>
        <v>8.7962962962962958</v>
      </c>
      <c r="J193" s="1">
        <f t="shared" si="255"/>
        <v>-1.2734105988074692E-2</v>
      </c>
      <c r="K193" s="1"/>
      <c r="L193">
        <v>1978.7102739726026</v>
      </c>
      <c r="M193" s="1">
        <v>9</v>
      </c>
      <c r="N193" s="1">
        <f t="shared" si="256"/>
        <v>8.8121693121693117</v>
      </c>
      <c r="O193" s="1">
        <f t="shared" si="257"/>
        <v>8.3259847148737215E-2</v>
      </c>
      <c r="P193" s="1"/>
      <c r="Q193">
        <v>1978.7102739726026</v>
      </c>
      <c r="R193" s="1">
        <v>9.0555555555555536</v>
      </c>
      <c r="S193" s="1">
        <f t="shared" si="258"/>
        <v>8.7989417989417991</v>
      </c>
      <c r="T193" s="1">
        <f t="shared" si="259"/>
        <v>0.36227639203829742</v>
      </c>
      <c r="V193">
        <v>1978.7102739726026</v>
      </c>
      <c r="W193">
        <v>9.3333333333333321</v>
      </c>
      <c r="X193" s="1">
        <f t="shared" si="260"/>
        <v>9.1269841269841265</v>
      </c>
      <c r="Y193" s="1">
        <f t="shared" si="261"/>
        <v>0.72922440581170767</v>
      </c>
      <c r="AA193">
        <v>1978.7083333333333</v>
      </c>
      <c r="AB193">
        <v>11</v>
      </c>
      <c r="AC193" s="1">
        <f t="shared" si="262"/>
        <v>10.928571428571429</v>
      </c>
      <c r="AD193" s="1">
        <f t="shared" si="263"/>
        <v>0.98346560846560749</v>
      </c>
      <c r="AE193" s="1">
        <f t="shared" si="264"/>
        <v>1.0554400772654726</v>
      </c>
      <c r="AF193" s="1"/>
      <c r="AG193">
        <v>1978.7083333333333</v>
      </c>
      <c r="AH193">
        <v>13.888888888888889</v>
      </c>
      <c r="AI193" s="1">
        <f t="shared" si="225"/>
        <v>13.637566137566139</v>
      </c>
      <c r="AJ193" s="1">
        <f t="shared" si="226"/>
        <v>0.58174813135130443</v>
      </c>
      <c r="AM193" s="1">
        <v>17.222222222222221</v>
      </c>
      <c r="AN193" s="1">
        <f t="shared" si="249"/>
        <v>16.600529100529098</v>
      </c>
      <c r="AO193" s="1">
        <f t="shared" si="250"/>
        <v>-1.1301230368690685</v>
      </c>
      <c r="AQ193">
        <v>1978.7102739726026</v>
      </c>
      <c r="AR193">
        <f t="shared" si="181"/>
        <v>-2.4979087931468177E-2</v>
      </c>
      <c r="AS193">
        <f t="shared" si="182"/>
        <v>-3.6592592592592295E-2</v>
      </c>
      <c r="AT193">
        <f t="shared" si="183"/>
        <v>3.9340388007056047E-2</v>
      </c>
      <c r="AU193">
        <f t="shared" si="184"/>
        <v>0.36973645754598333</v>
      </c>
      <c r="AV193">
        <f t="shared" si="185"/>
        <v>1.0347891156462607</v>
      </c>
      <c r="AW193">
        <f t="shared" si="186"/>
        <v>1.997350466112372</v>
      </c>
      <c r="AX193">
        <f t="shared" si="246"/>
        <v>2.5279047619047614</v>
      </c>
      <c r="AY193">
        <f t="shared" si="247"/>
        <v>1.497232552280171</v>
      </c>
      <c r="AZ193">
        <f t="shared" si="248"/>
        <v>-0.69684332879818522</v>
      </c>
    </row>
    <row r="194" spans="1:52" x14ac:dyDescent="0.2">
      <c r="A194">
        <v>1978.8333333333333</v>
      </c>
      <c r="B194" s="1">
        <v>8.6666666666666661</v>
      </c>
      <c r="C194" s="1">
        <f t="shared" si="251"/>
        <v>8.8148148148148149</v>
      </c>
      <c r="D194" s="1">
        <f t="shared" si="252"/>
        <v>-0.11772486772486758</v>
      </c>
      <c r="E194" s="1">
        <f t="shared" si="253"/>
        <v>-4.0648358108674711E-2</v>
      </c>
      <c r="F194" s="1"/>
      <c r="G194">
        <v>1978.7938356164384</v>
      </c>
      <c r="H194" s="1">
        <v>8.6111111111111107</v>
      </c>
      <c r="I194" s="1">
        <f t="shared" si="254"/>
        <v>8.8174603174603163</v>
      </c>
      <c r="J194" s="1">
        <f t="shared" si="255"/>
        <v>-7.4850928025538242E-3</v>
      </c>
      <c r="K194" s="1"/>
      <c r="L194">
        <v>1978.7938356164384</v>
      </c>
      <c r="M194" s="1">
        <v>8.6666666666666661</v>
      </c>
      <c r="N194" s="1">
        <f t="shared" si="256"/>
        <v>8.9153439153439162</v>
      </c>
      <c r="O194" s="1">
        <f t="shared" si="257"/>
        <v>9.3327454438566063E-2</v>
      </c>
      <c r="P194" s="1"/>
      <c r="Q194">
        <v>1978.7938356164384</v>
      </c>
      <c r="R194" s="1">
        <v>9</v>
      </c>
      <c r="S194" s="1">
        <f t="shared" si="258"/>
        <v>9.1481481481481488</v>
      </c>
      <c r="T194" s="1">
        <f t="shared" si="259"/>
        <v>0.32565927605610145</v>
      </c>
      <c r="V194">
        <v>1978.7938356164384</v>
      </c>
      <c r="W194">
        <v>9.5555555555555571</v>
      </c>
      <c r="X194" s="1">
        <f t="shared" si="260"/>
        <v>9.7195767195767182</v>
      </c>
      <c r="Y194" s="1">
        <f t="shared" si="261"/>
        <v>0.49824682959603644</v>
      </c>
      <c r="AA194">
        <v>1978.7916666666667</v>
      </c>
      <c r="AB194">
        <v>11.555555555555554</v>
      </c>
      <c r="AC194" s="1">
        <f t="shared" si="262"/>
        <v>11.550264550264549</v>
      </c>
      <c r="AD194" s="1">
        <f t="shared" si="263"/>
        <v>0.18165784832451407</v>
      </c>
      <c r="AE194" s="1">
        <f t="shared" si="264"/>
        <v>0.26007810531620007</v>
      </c>
      <c r="AF194" s="1"/>
      <c r="AG194">
        <v>1978.7916666666667</v>
      </c>
      <c r="AH194">
        <v>13.444444444444446</v>
      </c>
      <c r="AI194" s="1">
        <f t="shared" si="225"/>
        <v>13.391534391534389</v>
      </c>
      <c r="AJ194" s="1">
        <f t="shared" si="226"/>
        <v>-0.78730998572268374</v>
      </c>
      <c r="AM194" s="1">
        <v>14.333333333333334</v>
      </c>
      <c r="AN194" s="1">
        <f t="shared" si="249"/>
        <v>14.32010582010582</v>
      </c>
      <c r="AO194" s="1">
        <f t="shared" si="250"/>
        <v>-2.8657932308725949</v>
      </c>
      <c r="AQ194">
        <v>1978.7938356164384</v>
      </c>
      <c r="AR194">
        <f t="shared" ref="AR194:AR257" si="265">E194*160*0.0057</f>
        <v>-3.7071302595111336E-2</v>
      </c>
      <c r="AS194">
        <f t="shared" ref="AS194:AS257" si="266">(E194+J194)*160*0.0057</f>
        <v>-4.3897707231040424E-2</v>
      </c>
      <c r="AT194">
        <f t="shared" ref="AT194:AT257" si="267">(E194+J194+O194)*160*0.0057</f>
        <v>4.1216931216931832E-2</v>
      </c>
      <c r="AU194">
        <f t="shared" ref="AU194:AU257" si="268">($E194+$J194+$O194+$T194)*160*0.0057</f>
        <v>0.33821819098009637</v>
      </c>
      <c r="AV194">
        <f t="shared" ref="AV194:AV257" si="269">($E194+$J194+$O194+$T194+$Y194)*160*0.0057</f>
        <v>0.79261929957168165</v>
      </c>
      <c r="AW194">
        <f t="shared" ref="AW194:AW257" si="270">($E194+$J194+$O194+$T194+$Y194+$AE194)*160*0.0057</f>
        <v>1.0298105316200561</v>
      </c>
      <c r="AX194">
        <f t="shared" ref="AX194:AX209" si="271">($E194+$J194+$O194+$T194+$Y194+$AE194+$AJ194)*160*0.0057</f>
        <v>0.31178382464096849</v>
      </c>
      <c r="AY194">
        <f t="shared" si="247"/>
        <v>-2.301819601914838</v>
      </c>
      <c r="AZ194">
        <f t="shared" si="248"/>
        <v>-0.81220650340135947</v>
      </c>
    </row>
    <row r="195" spans="1:52" x14ac:dyDescent="0.2">
      <c r="A195">
        <v>1978.9166666666667</v>
      </c>
      <c r="B195" s="1">
        <v>8.7222222222222232</v>
      </c>
      <c r="C195" s="1">
        <f t="shared" si="251"/>
        <v>8.7566137566137581</v>
      </c>
      <c r="D195" s="1">
        <f t="shared" si="252"/>
        <v>1.3888888888889341E-2</v>
      </c>
      <c r="E195" s="1">
        <f t="shared" si="253"/>
        <v>1.1054421768707788E-2</v>
      </c>
      <c r="F195" s="1"/>
      <c r="G195">
        <v>1978.8773972602739</v>
      </c>
      <c r="H195" s="1">
        <v>8.8333333333333339</v>
      </c>
      <c r="I195" s="1">
        <f t="shared" si="254"/>
        <v>8.8042328042328037</v>
      </c>
      <c r="J195" s="1">
        <f t="shared" si="255"/>
        <v>5.6521373981692165E-2</v>
      </c>
      <c r="K195" s="1"/>
      <c r="L195">
        <v>1978.8773972602739</v>
      </c>
      <c r="M195" s="1">
        <v>9.1111111111111107</v>
      </c>
      <c r="N195" s="1">
        <f t="shared" si="256"/>
        <v>8.9920634920634921</v>
      </c>
      <c r="O195" s="1">
        <f t="shared" si="257"/>
        <v>0.1329365079365068</v>
      </c>
      <c r="P195" s="1"/>
      <c r="Q195">
        <v>1978.8773972602739</v>
      </c>
      <c r="R195" s="1">
        <v>9.4444444444444446</v>
      </c>
      <c r="S195" s="1">
        <f t="shared" si="258"/>
        <v>9.4259259259259274</v>
      </c>
      <c r="T195" s="1">
        <f t="shared" si="259"/>
        <v>0.25873435794070693</v>
      </c>
      <c r="V195">
        <v>1978.8773972602739</v>
      </c>
      <c r="W195">
        <v>10.222222222222221</v>
      </c>
      <c r="X195" s="1">
        <f t="shared" si="260"/>
        <v>10.087301587301587</v>
      </c>
      <c r="Y195" s="1">
        <f t="shared" si="261"/>
        <v>0.23404299991601543</v>
      </c>
      <c r="AA195">
        <v>1978.875</v>
      </c>
      <c r="AB195">
        <v>11.5</v>
      </c>
      <c r="AC195" s="1">
        <f t="shared" si="262"/>
        <v>11.417989417989416</v>
      </c>
      <c r="AD195" s="1">
        <f t="shared" si="263"/>
        <v>-0.41027336860670205</v>
      </c>
      <c r="AE195" s="1">
        <f t="shared" si="264"/>
        <v>-0.42712270093222438</v>
      </c>
      <c r="AF195" s="1"/>
      <c r="AG195">
        <v>1978.875</v>
      </c>
      <c r="AH195">
        <v>12.222222222222221</v>
      </c>
      <c r="AI195" s="1">
        <f t="shared" si="225"/>
        <v>12.174603174603176</v>
      </c>
      <c r="AJ195" s="1">
        <f t="shared" si="226"/>
        <v>-1.6155412782396918</v>
      </c>
      <c r="AM195" s="1">
        <v>11.277777777777777</v>
      </c>
      <c r="AN195" s="1">
        <f t="shared" si="249"/>
        <v>11.153439153439155</v>
      </c>
      <c r="AO195" s="1">
        <f t="shared" si="250"/>
        <v>-3.4337889476778352</v>
      </c>
      <c r="AQ195">
        <v>1978.8773972602739</v>
      </c>
      <c r="AR195">
        <f t="shared" si="265"/>
        <v>1.0081632653061503E-2</v>
      </c>
      <c r="AS195">
        <f t="shared" si="266"/>
        <v>6.1629125724364762E-2</v>
      </c>
      <c r="AT195">
        <f t="shared" si="267"/>
        <v>0.18286722096245897</v>
      </c>
      <c r="AU195">
        <f t="shared" si="268"/>
        <v>0.4188329554043837</v>
      </c>
      <c r="AV195">
        <f t="shared" si="269"/>
        <v>0.6322801713277898</v>
      </c>
      <c r="AW195">
        <f t="shared" si="270"/>
        <v>0.24274426807760116</v>
      </c>
      <c r="AX195">
        <f t="shared" si="271"/>
        <v>-1.2306293776769979</v>
      </c>
      <c r="AY195">
        <f t="shared" ref="AY195:AY210" si="272">($E195+$J195+$O195+$T195+$Y195+$AE195+$AJ195+$AO195)*160*0.0057</f>
        <v>-4.362244897959183</v>
      </c>
      <c r="AZ195">
        <f t="shared" si="248"/>
        <v>-0.65024516099772889</v>
      </c>
    </row>
    <row r="196" spans="1:52" x14ac:dyDescent="0.2">
      <c r="A196">
        <v>1979</v>
      </c>
      <c r="B196" s="1">
        <v>8.8333333333333339</v>
      </c>
      <c r="C196" s="1">
        <f t="shared" si="251"/>
        <v>8.7777777777777803</v>
      </c>
      <c r="D196" s="1">
        <f t="shared" si="252"/>
        <v>0.12544091710758301</v>
      </c>
      <c r="E196" s="1">
        <f t="shared" si="253"/>
        <v>9.9489795918366944E-2</v>
      </c>
      <c r="F196" s="1"/>
      <c r="G196">
        <v>1978.9609589041097</v>
      </c>
      <c r="H196" s="1">
        <v>8.8888888888888893</v>
      </c>
      <c r="I196" s="1">
        <f t="shared" si="254"/>
        <v>8.8518518518518512</v>
      </c>
      <c r="J196" s="1">
        <f t="shared" si="255"/>
        <v>0.13705173427395639</v>
      </c>
      <c r="K196" s="1"/>
      <c r="L196">
        <v>1978.9609589041097</v>
      </c>
      <c r="M196" s="1">
        <v>9.1111111111111107</v>
      </c>
      <c r="N196" s="1">
        <f t="shared" si="256"/>
        <v>9.1058201058201043</v>
      </c>
      <c r="O196" s="1">
        <f t="shared" si="257"/>
        <v>0.17257705551356328</v>
      </c>
      <c r="P196" s="1"/>
      <c r="Q196">
        <v>1978.9609589041097</v>
      </c>
      <c r="R196" s="1">
        <v>9.5555555555555571</v>
      </c>
      <c r="S196" s="1">
        <f t="shared" si="258"/>
        <v>9.6005291005290996</v>
      </c>
      <c r="T196" s="1">
        <f t="shared" si="259"/>
        <v>0.18356848912404369</v>
      </c>
      <c r="V196">
        <v>1978.9609589041097</v>
      </c>
      <c r="W196">
        <v>10.111111111111112</v>
      </c>
      <c r="X196" s="1">
        <f t="shared" si="260"/>
        <v>10.140211640211639</v>
      </c>
      <c r="Y196" s="1">
        <f t="shared" si="261"/>
        <v>-1.992525405223752E-2</v>
      </c>
      <c r="AA196">
        <v>1978.9583333333333</v>
      </c>
      <c r="AB196">
        <v>10.722222222222221</v>
      </c>
      <c r="AC196" s="1">
        <f t="shared" si="262"/>
        <v>10.701058201058201</v>
      </c>
      <c r="AD196" s="1">
        <f t="shared" si="263"/>
        <v>-0.95987654320987592</v>
      </c>
      <c r="AE196" s="1">
        <f t="shared" si="264"/>
        <v>-0.86321071638531754</v>
      </c>
      <c r="AF196" s="1"/>
      <c r="AG196">
        <v>1978.9583333333333</v>
      </c>
      <c r="AH196">
        <v>10.111111111111112</v>
      </c>
      <c r="AI196" s="1">
        <f t="shared" si="225"/>
        <v>10.214285714285715</v>
      </c>
      <c r="AJ196" s="1">
        <f t="shared" si="226"/>
        <v>-1.9460611405055837</v>
      </c>
      <c r="AM196" s="1">
        <v>6.9444444444444446</v>
      </c>
      <c r="AN196" s="1">
        <f t="shared" si="249"/>
        <v>7.5767195767195759</v>
      </c>
      <c r="AO196" s="1">
        <f t="shared" si="250"/>
        <v>-3.1505207021080035</v>
      </c>
      <c r="AQ196">
        <v>1978.9609589041097</v>
      </c>
      <c r="AR196">
        <f t="shared" si="265"/>
        <v>9.0734693877550648E-2</v>
      </c>
      <c r="AS196">
        <f t="shared" si="266"/>
        <v>0.21572587553539888</v>
      </c>
      <c r="AT196">
        <f t="shared" si="267"/>
        <v>0.37311615016376859</v>
      </c>
      <c r="AU196">
        <f t="shared" si="268"/>
        <v>0.54053061224489651</v>
      </c>
      <c r="AV196">
        <f t="shared" si="269"/>
        <v>0.52235878054925589</v>
      </c>
      <c r="AW196">
        <f t="shared" si="270"/>
        <v>-0.2648893927941538</v>
      </c>
      <c r="AX196">
        <f t="shared" si="271"/>
        <v>-2.0396971529352461</v>
      </c>
      <c r="AY196">
        <f t="shared" si="272"/>
        <v>-4.9129720332577458</v>
      </c>
      <c r="AZ196">
        <f t="shared" ref="AZ196:AZ211" si="273">AS196*2.628+AZ195</f>
        <v>-8.3317560090700571E-2</v>
      </c>
    </row>
    <row r="197" spans="1:52" x14ac:dyDescent="0.2">
      <c r="A197">
        <v>1979.0833333333333</v>
      </c>
      <c r="B197" s="1">
        <v>8.9444444444444446</v>
      </c>
      <c r="C197" s="1">
        <f t="shared" si="251"/>
        <v>8.9841269841269842</v>
      </c>
      <c r="D197" s="1">
        <f t="shared" si="252"/>
        <v>0.17967372134038687</v>
      </c>
      <c r="E197" s="1">
        <f t="shared" si="253"/>
        <v>0.16230998572268246</v>
      </c>
      <c r="F197" s="1"/>
      <c r="G197">
        <v>1979.0417808219179</v>
      </c>
      <c r="H197" s="1">
        <v>9.0555555555555536</v>
      </c>
      <c r="I197" s="1">
        <f t="shared" si="254"/>
        <v>9.1137566137566139</v>
      </c>
      <c r="J197" s="1">
        <f t="shared" si="255"/>
        <v>0.17995716805240528</v>
      </c>
      <c r="K197" s="1"/>
      <c r="L197">
        <v>1979.0417808219179</v>
      </c>
      <c r="M197" s="1">
        <v>9.2777777777777786</v>
      </c>
      <c r="N197" s="1">
        <f t="shared" si="256"/>
        <v>9.3809523809523796</v>
      </c>
      <c r="O197" s="1">
        <f t="shared" si="257"/>
        <v>0.1556017468715882</v>
      </c>
      <c r="P197" s="1"/>
      <c r="Q197">
        <v>1979.0417808219179</v>
      </c>
      <c r="R197" s="1">
        <v>9.8888888888888875</v>
      </c>
      <c r="S197" s="1">
        <f t="shared" si="258"/>
        <v>9.8148148148148149</v>
      </c>
      <c r="T197" s="1">
        <f t="shared" si="259"/>
        <v>6.235827664398972E-2</v>
      </c>
      <c r="V197">
        <v>1979.0417808219179</v>
      </c>
      <c r="W197">
        <v>10.055555555555555</v>
      </c>
      <c r="X197" s="1">
        <f t="shared" si="260"/>
        <v>10.068783068783068</v>
      </c>
      <c r="Y197" s="1">
        <f t="shared" si="261"/>
        <v>-0.28536785084404143</v>
      </c>
      <c r="AA197">
        <v>1979.0416666666667</v>
      </c>
      <c r="AB197">
        <v>9.7222222222222214</v>
      </c>
      <c r="AC197" s="1">
        <f t="shared" si="262"/>
        <v>9.7592592592592595</v>
      </c>
      <c r="AD197" s="1">
        <f t="shared" si="263"/>
        <v>-1.0577601410934738</v>
      </c>
      <c r="AE197" s="1">
        <f t="shared" si="264"/>
        <v>-1.1004976064499876</v>
      </c>
      <c r="AF197" s="1"/>
      <c r="AG197">
        <v>1979.0416666666667</v>
      </c>
      <c r="AH197">
        <v>8.3333333333333339</v>
      </c>
      <c r="AI197" s="1">
        <f t="shared" si="225"/>
        <v>8.4153439153439145</v>
      </c>
      <c r="AJ197" s="1">
        <f t="shared" si="226"/>
        <v>-1.9162677416645677</v>
      </c>
      <c r="AM197" s="1">
        <v>5.0555555555555562</v>
      </c>
      <c r="AN197" s="1">
        <f t="shared" ref="AN197:AN212" si="274">(-2*AM194+3*AM195+6*AM196+7*AM197+6*AM198+3*AM199-2*AM200)/21</f>
        <v>5.1005291005291022</v>
      </c>
      <c r="AO197" s="1">
        <f t="shared" ref="AO197:AO212" si="275">(22*AN194-67*AN195-58*AN196+58*AN198+67*AN199-22*AN200)/252</f>
        <v>-2.3403460149491893</v>
      </c>
      <c r="AQ197">
        <v>1979.0417808219179</v>
      </c>
      <c r="AR197">
        <f t="shared" si="265"/>
        <v>0.1480267069790864</v>
      </c>
      <c r="AS197">
        <f t="shared" si="266"/>
        <v>0.31214764424288005</v>
      </c>
      <c r="AT197">
        <f t="shared" si="267"/>
        <v>0.45405643738976847</v>
      </c>
      <c r="AU197">
        <f t="shared" si="268"/>
        <v>0.51092718568908724</v>
      </c>
      <c r="AV197">
        <f t="shared" si="269"/>
        <v>0.2506717057193214</v>
      </c>
      <c r="AW197">
        <f t="shared" si="270"/>
        <v>-0.75298211136306736</v>
      </c>
      <c r="AX197">
        <f t="shared" si="271"/>
        <v>-2.5006182917611528</v>
      </c>
      <c r="AY197">
        <f t="shared" si="272"/>
        <v>-4.6350138573948136</v>
      </c>
      <c r="AZ197">
        <f t="shared" si="273"/>
        <v>0.73700644897958822</v>
      </c>
    </row>
    <row r="198" spans="1:52" x14ac:dyDescent="0.2">
      <c r="A198">
        <v>1979.1666666666667</v>
      </c>
      <c r="B198" s="1">
        <v>9.0555555555555536</v>
      </c>
      <c r="C198" s="1">
        <f t="shared" ref="C198:C213" si="276">(-2*B195+3*B196+6*B197+7*B198+6*B199+3*B200-2*B201)/21</f>
        <v>9.1084656084656075</v>
      </c>
      <c r="D198" s="1">
        <f t="shared" ref="D198:D213" si="277">(22*B195-67*B196-58*B197+58*B199+67*B200-22*B201)/252</f>
        <v>0.12433862433862314</v>
      </c>
      <c r="E198" s="1">
        <f t="shared" ref="E198:E213" si="278">(22*C195-67*C196-58*C197+58*C199+67*C200-22*C201)/252</f>
        <v>0.11296926177878461</v>
      </c>
      <c r="F198" s="1"/>
      <c r="G198">
        <v>1979.1253424657534</v>
      </c>
      <c r="H198" s="1">
        <v>9.1666666666666661</v>
      </c>
      <c r="I198" s="1">
        <f t="shared" ref="I198:I213" si="279">(-2*H195+3*H196+6*H197+7*H198+6*H199+3*H200-2*H201)/21</f>
        <v>9.2222222222222197</v>
      </c>
      <c r="J198" s="1">
        <f t="shared" ref="J198:J213" si="280">(22*I195-67*I196-58*I197+58*I199+67*I200-22*I201)/252</f>
        <v>0.10467582094566158</v>
      </c>
      <c r="K198" s="1"/>
      <c r="L198">
        <v>1979.1253424657534</v>
      </c>
      <c r="M198" s="1">
        <v>9.4444444444444446</v>
      </c>
      <c r="N198" s="1">
        <f t="shared" ref="N198:N213" si="281">(-2*M195+3*M196+6*M197+7*M198+6*M199+3*M200-2*M201)/21</f>
        <v>9.4206349206349209</v>
      </c>
      <c r="O198" s="1">
        <f t="shared" ref="O198:O213" si="282">(22*N195-67*N196-58*N197+58*N199+67*N200-22*N201)/252</f>
        <v>3.4444024523389932E-2</v>
      </c>
      <c r="P198" s="1"/>
      <c r="Q198">
        <v>1979.1253424657534</v>
      </c>
      <c r="R198" s="1">
        <v>9.7222222222222214</v>
      </c>
      <c r="S198" s="1">
        <f t="shared" ref="S198:S213" si="283">(-2*R195+3*R196+6*R197+7*R198+6*R199+3*R200-2*R201)/21</f>
        <v>9.7460317460317452</v>
      </c>
      <c r="T198" s="1">
        <f t="shared" ref="T198:T213" si="284">(22*S195-67*S196-58*S197+58*S199+67*S200-22*S201)/252</f>
        <v>-0.1235407743344247</v>
      </c>
      <c r="V198">
        <v>1979.1253424657534</v>
      </c>
      <c r="W198">
        <v>9.6111111111111089</v>
      </c>
      <c r="X198" s="1">
        <f t="shared" ref="X198:X213" si="285">(-2*W195+3*W196+6*W197+7*W198+6*W199+3*W200-2*W201)/21</f>
        <v>9.6137566137566139</v>
      </c>
      <c r="Y198" s="1">
        <f t="shared" ref="Y198:Y213" si="286">(22*X195-67*X196-58*X197+58*X199+67*X200-22*X201)/252</f>
        <v>-0.54402872260015089</v>
      </c>
      <c r="AA198">
        <v>1979.125</v>
      </c>
      <c r="AB198">
        <v>8.4444444444444464</v>
      </c>
      <c r="AC198" s="1">
        <f t="shared" ref="AC198:AC213" si="287">(-2*AB195+3*AB196+6*AB197+7*AB198+6*AB199+3*AB200-2*AB201)/21</f>
        <v>8.6084656084656093</v>
      </c>
      <c r="AD198" s="1">
        <f t="shared" ref="AD198:AD213" si="288">(22*AB195-67*AB196-58*AB197+58*AB199+67*AB200-22*AB201)/252</f>
        <v>-1.0917107583774248</v>
      </c>
      <c r="AE198" s="1">
        <f t="shared" ref="AE198:AE213" si="289">(22*AC195-67*AC196-58*AC197+58*AC199+67*AC200-22*AC201)/252</f>
        <v>-1.1607247837406565</v>
      </c>
      <c r="AF198" s="1"/>
      <c r="AG198">
        <v>1979.125</v>
      </c>
      <c r="AH198">
        <v>6.5</v>
      </c>
      <c r="AI198" s="1">
        <f t="shared" si="225"/>
        <v>6.5925925925925934</v>
      </c>
      <c r="AJ198" s="1">
        <f t="shared" si="226"/>
        <v>-1.5556920298983792</v>
      </c>
      <c r="AM198" s="1">
        <v>3.3888888888888897</v>
      </c>
      <c r="AN198" s="1">
        <f t="shared" si="274"/>
        <v>3.1349206349206353</v>
      </c>
      <c r="AO198" s="1">
        <f t="shared" si="275"/>
        <v>-1.1924918115394303</v>
      </c>
      <c r="AQ198">
        <v>1979.1253424657534</v>
      </c>
      <c r="AR198">
        <f t="shared" si="265"/>
        <v>0.10302796674225156</v>
      </c>
      <c r="AS198">
        <f t="shared" si="266"/>
        <v>0.19849231544469492</v>
      </c>
      <c r="AT198">
        <f t="shared" si="267"/>
        <v>0.22990526581002657</v>
      </c>
      <c r="AU198">
        <f t="shared" si="268"/>
        <v>0.11723607961703121</v>
      </c>
      <c r="AV198">
        <f t="shared" si="269"/>
        <v>-0.37891811539430642</v>
      </c>
      <c r="AW198">
        <f t="shared" si="270"/>
        <v>-1.437499118165785</v>
      </c>
      <c r="AX198">
        <f t="shared" si="271"/>
        <v>-2.8562902494331071</v>
      </c>
      <c r="AY198">
        <f t="shared" si="272"/>
        <v>-3.9438427815570676</v>
      </c>
      <c r="AZ198">
        <f t="shared" si="273"/>
        <v>1.2586442539682465</v>
      </c>
    </row>
    <row r="199" spans="1:52" x14ac:dyDescent="0.2">
      <c r="A199">
        <v>1979.25</v>
      </c>
      <c r="B199" s="1">
        <v>9.3333333333333321</v>
      </c>
      <c r="C199" s="1">
        <f t="shared" si="276"/>
        <v>9.1772486772486754</v>
      </c>
      <c r="D199" s="1">
        <f t="shared" si="277"/>
        <v>2.447089947089932E-2</v>
      </c>
      <c r="E199" s="1">
        <f t="shared" si="278"/>
        <v>5.9838750314941845E-3</v>
      </c>
      <c r="F199" s="1"/>
      <c r="G199">
        <v>1979.208904109589</v>
      </c>
      <c r="H199" s="1">
        <v>9.5</v>
      </c>
      <c r="I199" s="1">
        <f t="shared" si="279"/>
        <v>9.2751322751322736</v>
      </c>
      <c r="J199" s="1">
        <f t="shared" si="280"/>
        <v>-2.8523137650121308E-2</v>
      </c>
      <c r="K199" s="1"/>
      <c r="L199">
        <v>1979.208904109589</v>
      </c>
      <c r="M199" s="1">
        <v>9.6111111111111089</v>
      </c>
      <c r="N199" s="1">
        <f t="shared" si="281"/>
        <v>9.3994708994708986</v>
      </c>
      <c r="O199" s="1">
        <f t="shared" si="282"/>
        <v>-0.11817628285882213</v>
      </c>
      <c r="P199" s="1"/>
      <c r="Q199">
        <v>1979.208904109589</v>
      </c>
      <c r="R199" s="1">
        <v>9.6666666666666661</v>
      </c>
      <c r="S199" s="1">
        <f t="shared" si="283"/>
        <v>9.542328042328041</v>
      </c>
      <c r="T199" s="1">
        <f t="shared" si="284"/>
        <v>-0.28874821533551642</v>
      </c>
      <c r="V199">
        <v>1979.208904109589</v>
      </c>
      <c r="W199">
        <v>9.1666666666666661</v>
      </c>
      <c r="X199" s="1">
        <f t="shared" si="285"/>
        <v>8.9841269841269842</v>
      </c>
      <c r="Y199" s="1">
        <f t="shared" si="286"/>
        <v>-0.70405013857394838</v>
      </c>
      <c r="AA199">
        <v>1979.2083333333333</v>
      </c>
      <c r="AB199">
        <v>7.833333333333333</v>
      </c>
      <c r="AC199" s="1">
        <f t="shared" si="287"/>
        <v>7.4841269841269833</v>
      </c>
      <c r="AD199" s="1">
        <f t="shared" si="288"/>
        <v>-1.0485008818342152</v>
      </c>
      <c r="AE199" s="1">
        <f t="shared" si="289"/>
        <v>-0.99025783152767266</v>
      </c>
      <c r="AF199" s="1"/>
      <c r="AG199">
        <v>1979.2083333333333</v>
      </c>
      <c r="AH199">
        <v>5.833333333333333</v>
      </c>
      <c r="AI199" s="1">
        <f t="shared" si="225"/>
        <v>5.3121693121693125</v>
      </c>
      <c r="AJ199" s="1">
        <f t="shared" si="226"/>
        <v>-0.87872679936171949</v>
      </c>
      <c r="AM199" s="1">
        <v>3.111111111111112</v>
      </c>
      <c r="AN199" s="1">
        <f t="shared" si="274"/>
        <v>2.6666666666666665</v>
      </c>
      <c r="AO199" s="1">
        <f t="shared" si="275"/>
        <v>0.19674351221970263</v>
      </c>
      <c r="AQ199">
        <v>1979.208904109589</v>
      </c>
      <c r="AR199">
        <f t="shared" si="265"/>
        <v>5.4572940287226967E-3</v>
      </c>
      <c r="AS199">
        <f t="shared" si="266"/>
        <v>-2.0555807508187939E-2</v>
      </c>
      <c r="AT199">
        <f t="shared" si="267"/>
        <v>-0.12833257747543372</v>
      </c>
      <c r="AU199">
        <f t="shared" si="268"/>
        <v>-0.3916709498614247</v>
      </c>
      <c r="AV199">
        <f t="shared" si="269"/>
        <v>-1.0337646762408657</v>
      </c>
      <c r="AW199">
        <f t="shared" si="270"/>
        <v>-1.9368798185941032</v>
      </c>
      <c r="AX199">
        <f t="shared" si="271"/>
        <v>-2.738278659611991</v>
      </c>
      <c r="AY199">
        <f t="shared" si="272"/>
        <v>-2.5588485764676223</v>
      </c>
      <c r="AZ199">
        <f t="shared" si="273"/>
        <v>1.2046235918367287</v>
      </c>
    </row>
    <row r="200" spans="1:52" x14ac:dyDescent="0.2">
      <c r="A200">
        <v>1979.3333333333333</v>
      </c>
      <c r="B200" s="1">
        <v>9.0555555555555536</v>
      </c>
      <c r="C200" s="1">
        <f t="shared" si="276"/>
        <v>9.1084656084656075</v>
      </c>
      <c r="D200" s="1">
        <f t="shared" si="277"/>
        <v>-0.1507936507936499</v>
      </c>
      <c r="E200" s="1">
        <f t="shared" si="278"/>
        <v>-0.15078315276727991</v>
      </c>
      <c r="F200" s="1"/>
      <c r="G200">
        <v>1979.2924657534247</v>
      </c>
      <c r="H200" s="1">
        <v>9.0555555555555536</v>
      </c>
      <c r="I200" s="1">
        <f t="shared" si="279"/>
        <v>9.1666666666666661</v>
      </c>
      <c r="J200" s="1">
        <f t="shared" si="280"/>
        <v>-0.19735239774922245</v>
      </c>
      <c r="K200" s="1"/>
      <c r="L200">
        <v>1979.2924657534247</v>
      </c>
      <c r="M200" s="1">
        <v>9.0555555555555536</v>
      </c>
      <c r="N200" s="1">
        <f t="shared" si="281"/>
        <v>9.2037037037037042</v>
      </c>
      <c r="O200" s="1">
        <f t="shared" si="282"/>
        <v>-0.28044427647602282</v>
      </c>
      <c r="P200" s="1"/>
      <c r="Q200">
        <v>1979.2924657534247</v>
      </c>
      <c r="R200" s="1">
        <v>9.0555555555555536</v>
      </c>
      <c r="S200" s="1">
        <f t="shared" si="283"/>
        <v>9.1719576719576725</v>
      </c>
      <c r="T200" s="1">
        <f t="shared" si="284"/>
        <v>-0.42570546737213311</v>
      </c>
      <c r="V200">
        <v>1979.2924657534247</v>
      </c>
      <c r="W200">
        <v>8.1666666666666679</v>
      </c>
      <c r="X200" s="1">
        <f t="shared" si="285"/>
        <v>8.2407407407407405</v>
      </c>
      <c r="Y200" s="1">
        <f t="shared" si="286"/>
        <v>-0.72771269001427796</v>
      </c>
      <c r="AA200">
        <v>1979.2916666666667</v>
      </c>
      <c r="AB200">
        <v>6.5</v>
      </c>
      <c r="AC200" s="1">
        <f t="shared" si="287"/>
        <v>6.6587301587301608</v>
      </c>
      <c r="AD200" s="1">
        <f t="shared" si="288"/>
        <v>-0.6715167548500881</v>
      </c>
      <c r="AE200" s="1">
        <f t="shared" si="289"/>
        <v>-0.61726295456454183</v>
      </c>
      <c r="AF200" s="1"/>
      <c r="AG200">
        <v>1979.2916666666667</v>
      </c>
      <c r="AH200">
        <v>4.2777777777777795</v>
      </c>
      <c r="AI200" s="1">
        <f t="shared" si="225"/>
        <v>4.8941798941798949</v>
      </c>
      <c r="AJ200" s="1">
        <f t="shared" si="226"/>
        <v>0.10841311833375372</v>
      </c>
      <c r="AM200" s="1">
        <v>2.3888888888888875</v>
      </c>
      <c r="AN200" s="1">
        <f t="shared" si="274"/>
        <v>3.571428571428573</v>
      </c>
      <c r="AO200" s="1">
        <f t="shared" si="275"/>
        <v>1.8188670529940378</v>
      </c>
      <c r="AQ200">
        <v>1979.2924657534247</v>
      </c>
      <c r="AR200">
        <f t="shared" si="265"/>
        <v>-0.13751423532375928</v>
      </c>
      <c r="AS200">
        <f t="shared" si="266"/>
        <v>-0.31749962207105015</v>
      </c>
      <c r="AT200">
        <f t="shared" si="267"/>
        <v>-0.57326480221718301</v>
      </c>
      <c r="AU200">
        <f t="shared" si="268"/>
        <v>-0.96150818846056829</v>
      </c>
      <c r="AV200">
        <f t="shared" si="269"/>
        <v>-1.6251821617535898</v>
      </c>
      <c r="AW200">
        <f t="shared" si="270"/>
        <v>-2.188125976316452</v>
      </c>
      <c r="AX200">
        <f t="shared" si="271"/>
        <v>-2.0892532123960685</v>
      </c>
      <c r="AY200">
        <f t="shared" si="272"/>
        <v>-0.43044646006550624</v>
      </c>
      <c r="AZ200">
        <f t="shared" si="273"/>
        <v>0.37023458503400897</v>
      </c>
    </row>
    <row r="201" spans="1:52" x14ac:dyDescent="0.2">
      <c r="A201">
        <v>1979.4166666666667</v>
      </c>
      <c r="B201" s="1">
        <v>9</v>
      </c>
      <c r="C201" s="1">
        <f t="shared" si="276"/>
        <v>8.9788359788359777</v>
      </c>
      <c r="D201" s="1">
        <f t="shared" si="277"/>
        <v>-0.19047619047618947</v>
      </c>
      <c r="E201" s="1">
        <f t="shared" si="278"/>
        <v>-0.14718232972201148</v>
      </c>
      <c r="F201" s="1"/>
      <c r="G201">
        <v>1979.3760273972603</v>
      </c>
      <c r="H201" s="1">
        <v>9</v>
      </c>
      <c r="I201" s="1">
        <f t="shared" si="279"/>
        <v>8.9894179894179889</v>
      </c>
      <c r="J201" s="1">
        <f t="shared" si="280"/>
        <v>-0.19148400100781052</v>
      </c>
      <c r="K201" s="1"/>
      <c r="L201">
        <v>1979.3760273972603</v>
      </c>
      <c r="M201" s="1">
        <v>8.9444444444444446</v>
      </c>
      <c r="N201" s="1">
        <f t="shared" si="281"/>
        <v>8.9444444444444429</v>
      </c>
      <c r="O201" s="1">
        <f t="shared" si="282"/>
        <v>-0.25962669018224516</v>
      </c>
      <c r="P201" s="1"/>
      <c r="Q201">
        <v>1979.3760273972603</v>
      </c>
      <c r="R201" s="1">
        <v>8.8333333333333339</v>
      </c>
      <c r="S201" s="1">
        <f t="shared" si="283"/>
        <v>8.8174603174603181</v>
      </c>
      <c r="T201" s="1">
        <f t="shared" si="284"/>
        <v>-0.35245023935500097</v>
      </c>
      <c r="V201">
        <v>1979.3760273972603</v>
      </c>
      <c r="W201">
        <v>7.5555555555555554</v>
      </c>
      <c r="X201" s="1">
        <f t="shared" si="285"/>
        <v>7.674603174603174</v>
      </c>
      <c r="Y201" s="1">
        <f t="shared" si="286"/>
        <v>-0.41033635676492863</v>
      </c>
      <c r="AA201">
        <v>1979.375</v>
      </c>
      <c r="AB201">
        <v>6.1666666666666679</v>
      </c>
      <c r="AC201" s="1">
        <f t="shared" si="287"/>
        <v>6.4047619047619051</v>
      </c>
      <c r="AD201" s="1">
        <f t="shared" si="288"/>
        <v>1.1022927689594895E-2</v>
      </c>
      <c r="AE201" s="1">
        <f t="shared" si="289"/>
        <v>8.9191232048374813E-2</v>
      </c>
      <c r="AF201" s="1"/>
      <c r="AG201">
        <v>1979.375</v>
      </c>
      <c r="AH201">
        <v>5.3888888888888902</v>
      </c>
      <c r="AI201" s="1">
        <f t="shared" si="225"/>
        <v>5.6111111111111134</v>
      </c>
      <c r="AJ201" s="1">
        <f t="shared" si="226"/>
        <v>1.3053875871336191</v>
      </c>
      <c r="AM201" s="1">
        <v>6.1666666666666679</v>
      </c>
      <c r="AN201" s="1">
        <f t="shared" si="274"/>
        <v>6.1984126984126995</v>
      </c>
      <c r="AO201" s="1">
        <f t="shared" si="275"/>
        <v>3.3059019904258005</v>
      </c>
      <c r="AQ201">
        <v>1979.3760273972603</v>
      </c>
      <c r="AR201">
        <f t="shared" si="265"/>
        <v>-0.13423028470647447</v>
      </c>
      <c r="AS201">
        <f t="shared" si="266"/>
        <v>-0.30886369362559768</v>
      </c>
      <c r="AT201">
        <f t="shared" si="267"/>
        <v>-0.54564323507180523</v>
      </c>
      <c r="AU201">
        <f t="shared" si="268"/>
        <v>-0.86707785336356613</v>
      </c>
      <c r="AV201">
        <f t="shared" si="269"/>
        <v>-1.2413046107331811</v>
      </c>
      <c r="AW201">
        <f t="shared" si="270"/>
        <v>-1.1599622071050635</v>
      </c>
      <c r="AX201">
        <f t="shared" si="271"/>
        <v>3.0551272360797386E-2</v>
      </c>
      <c r="AY201">
        <f t="shared" si="272"/>
        <v>3.0455338876291278</v>
      </c>
      <c r="AZ201">
        <f t="shared" si="273"/>
        <v>-0.44145920181406173</v>
      </c>
    </row>
    <row r="202" spans="1:52" x14ac:dyDescent="0.2">
      <c r="A202">
        <v>1979.5</v>
      </c>
      <c r="B202" s="1">
        <v>8.7222222222222232</v>
      </c>
      <c r="C202" s="1">
        <f t="shared" si="276"/>
        <v>8.693121693121693</v>
      </c>
      <c r="D202" s="1">
        <f t="shared" si="277"/>
        <v>-0.19819223985890635</v>
      </c>
      <c r="E202" s="1">
        <f t="shared" si="278"/>
        <v>-4.5152011421852052E-2</v>
      </c>
      <c r="F202" s="1"/>
      <c r="G202">
        <v>1979.4595890410958</v>
      </c>
      <c r="H202" s="1">
        <v>8.7222222222222232</v>
      </c>
      <c r="I202" s="1">
        <f t="shared" si="279"/>
        <v>8.6534391534391535</v>
      </c>
      <c r="J202" s="1">
        <f t="shared" si="280"/>
        <v>-7.0210800369530771E-2</v>
      </c>
      <c r="K202" s="1"/>
      <c r="L202">
        <v>1979.4595890410958</v>
      </c>
      <c r="M202" s="1">
        <v>8.6666666666666661</v>
      </c>
      <c r="N202" s="1">
        <f t="shared" si="281"/>
        <v>8.5582010582010586</v>
      </c>
      <c r="O202" s="1">
        <f t="shared" si="282"/>
        <v>-0.11412404467959902</v>
      </c>
      <c r="P202" s="1"/>
      <c r="Q202">
        <v>1979.4595890410958</v>
      </c>
      <c r="R202" s="1">
        <v>8.5</v>
      </c>
      <c r="S202" s="1">
        <f t="shared" si="283"/>
        <v>8.3571428571428577</v>
      </c>
      <c r="T202" s="1">
        <f t="shared" si="284"/>
        <v>-0.15932854623330811</v>
      </c>
      <c r="V202">
        <v>1979.4595890410958</v>
      </c>
      <c r="W202">
        <v>7.3888888888888875</v>
      </c>
      <c r="X202" s="1">
        <f t="shared" si="285"/>
        <v>7.2936507936507917</v>
      </c>
      <c r="Y202" s="1">
        <f t="shared" si="286"/>
        <v>7.9428067523305834E-2</v>
      </c>
      <c r="AA202">
        <v>1979.4583333333333</v>
      </c>
      <c r="AB202">
        <v>6.7777777777777795</v>
      </c>
      <c r="AC202" s="1">
        <f t="shared" si="287"/>
        <v>6.6878306878306883</v>
      </c>
      <c r="AD202" s="1">
        <f t="shared" si="288"/>
        <v>0.82804232804232725</v>
      </c>
      <c r="AE202" s="1">
        <f t="shared" si="289"/>
        <v>0.88213865793230872</v>
      </c>
      <c r="AF202" s="1"/>
      <c r="AG202">
        <v>1979.4583333333333</v>
      </c>
      <c r="AH202">
        <v>7.4444444444444446</v>
      </c>
      <c r="AI202" s="1">
        <f t="shared" si="225"/>
        <v>7.2619047619047619</v>
      </c>
      <c r="AJ202" s="1">
        <f t="shared" si="226"/>
        <v>2.2274712354077426</v>
      </c>
      <c r="AM202" s="1">
        <v>10.111111111111112</v>
      </c>
      <c r="AN202" s="1">
        <f t="shared" si="274"/>
        <v>9.8174603174603181</v>
      </c>
      <c r="AO202" s="1">
        <f t="shared" si="275"/>
        <v>3.9263878390862512</v>
      </c>
      <c r="AQ202">
        <v>1979.4595890410958</v>
      </c>
      <c r="AR202">
        <f t="shared" si="265"/>
        <v>-4.1178634416729074E-2</v>
      </c>
      <c r="AS202">
        <f t="shared" si="266"/>
        <v>-0.10521088435374115</v>
      </c>
      <c r="AT202">
        <f t="shared" si="267"/>
        <v>-0.20929201310153547</v>
      </c>
      <c r="AU202">
        <f t="shared" si="268"/>
        <v>-0.35459964726631243</v>
      </c>
      <c r="AV202">
        <f t="shared" si="269"/>
        <v>-0.28216124968505751</v>
      </c>
      <c r="AW202">
        <f t="shared" si="270"/>
        <v>0.52234920634920801</v>
      </c>
      <c r="AX202">
        <f t="shared" si="271"/>
        <v>2.5538029730410692</v>
      </c>
      <c r="AY202">
        <f t="shared" si="272"/>
        <v>6.1346686822877299</v>
      </c>
      <c r="AZ202">
        <f t="shared" si="273"/>
        <v>-0.71795340589569356</v>
      </c>
    </row>
    <row r="203" spans="1:52" x14ac:dyDescent="0.2">
      <c r="A203">
        <v>1979.5833333333333</v>
      </c>
      <c r="B203" s="1">
        <v>8.7777777777777768</v>
      </c>
      <c r="C203" s="1">
        <f t="shared" si="276"/>
        <v>8.9232804232804241</v>
      </c>
      <c r="D203" s="1">
        <f t="shared" si="277"/>
        <v>0.26697530864197538</v>
      </c>
      <c r="E203" s="1">
        <f t="shared" si="278"/>
        <v>6.702989837910546E-2</v>
      </c>
      <c r="F203" s="1"/>
      <c r="G203">
        <v>1979.5431506849316</v>
      </c>
      <c r="H203" s="1">
        <v>8.7222222222222232</v>
      </c>
      <c r="I203" s="1">
        <f t="shared" si="279"/>
        <v>8.8888888888888893</v>
      </c>
      <c r="J203" s="1">
        <f t="shared" si="280"/>
        <v>5.8547493071302477E-2</v>
      </c>
      <c r="K203" s="1"/>
      <c r="L203">
        <v>1979.5431506849316</v>
      </c>
      <c r="M203" s="1">
        <v>8.6111111111111107</v>
      </c>
      <c r="N203" s="1">
        <f t="shared" si="281"/>
        <v>8.7671957671957692</v>
      </c>
      <c r="O203" s="1">
        <f t="shared" si="282"/>
        <v>4.8889308809944534E-2</v>
      </c>
      <c r="P203" s="1"/>
      <c r="Q203">
        <v>1979.5431506849316</v>
      </c>
      <c r="R203" s="1">
        <v>8.3333333333333339</v>
      </c>
      <c r="S203" s="1">
        <f t="shared" si="283"/>
        <v>8.5502645502645507</v>
      </c>
      <c r="T203" s="1">
        <f t="shared" si="284"/>
        <v>8.0887293188880785E-2</v>
      </c>
      <c r="V203">
        <v>1979.5431506849316</v>
      </c>
      <c r="W203">
        <v>7.6666666666666652</v>
      </c>
      <c r="X203" s="1">
        <f t="shared" si="285"/>
        <v>7.8862433862433852</v>
      </c>
      <c r="Y203" s="1">
        <f t="shared" si="286"/>
        <v>0.55463172923490511</v>
      </c>
      <c r="AA203">
        <v>1979.5416666666667</v>
      </c>
      <c r="AB203">
        <v>7.9444444444444429</v>
      </c>
      <c r="AC203" s="1">
        <f t="shared" si="287"/>
        <v>8.1349206349206362</v>
      </c>
      <c r="AD203" s="1">
        <f t="shared" si="288"/>
        <v>1.6807760141093464</v>
      </c>
      <c r="AE203" s="1">
        <f t="shared" si="289"/>
        <v>1.4617346938775508</v>
      </c>
      <c r="AF203" s="1"/>
      <c r="AG203">
        <v>1979.5416666666667</v>
      </c>
      <c r="AH203">
        <v>9.8333333333333357</v>
      </c>
      <c r="AI203" s="1">
        <f t="shared" si="225"/>
        <v>10</v>
      </c>
      <c r="AJ203" s="1">
        <f t="shared" si="226"/>
        <v>2.4678445452254967</v>
      </c>
      <c r="AM203" s="1">
        <v>13.888888888888889</v>
      </c>
      <c r="AN203" s="1">
        <f t="shared" si="274"/>
        <v>13.928571428571431</v>
      </c>
      <c r="AO203" s="1">
        <f t="shared" si="275"/>
        <v>3.1399806836314768</v>
      </c>
      <c r="AQ203">
        <v>1979.5431506849316</v>
      </c>
      <c r="AR203">
        <f t="shared" si="265"/>
        <v>6.1131267321744176E-2</v>
      </c>
      <c r="AS203">
        <f t="shared" si="266"/>
        <v>0.11452658100277205</v>
      </c>
      <c r="AT203">
        <f t="shared" si="267"/>
        <v>0.15911363063744147</v>
      </c>
      <c r="AU203">
        <f t="shared" si="268"/>
        <v>0.23288284202570075</v>
      </c>
      <c r="AV203">
        <f t="shared" si="269"/>
        <v>0.73870697908793415</v>
      </c>
      <c r="AW203">
        <f t="shared" si="270"/>
        <v>2.0718090199042605</v>
      </c>
      <c r="AX203">
        <f t="shared" si="271"/>
        <v>4.3224832451499147</v>
      </c>
      <c r="AY203">
        <f t="shared" si="272"/>
        <v>7.1861456286218202</v>
      </c>
      <c r="AZ203">
        <f t="shared" si="273"/>
        <v>-0.41697755102040862</v>
      </c>
    </row>
    <row r="204" spans="1:52" x14ac:dyDescent="0.2">
      <c r="A204">
        <v>1979.6666666666667</v>
      </c>
      <c r="B204" s="1">
        <v>8.6666666666666661</v>
      </c>
      <c r="C204" s="1">
        <f t="shared" si="276"/>
        <v>8.9259259259259256</v>
      </c>
      <c r="D204" s="1">
        <f t="shared" si="277"/>
        <v>0.14462081128747856</v>
      </c>
      <c r="E204" s="1">
        <f t="shared" si="278"/>
        <v>8.4698076761569152E-2</v>
      </c>
      <c r="F204" s="1"/>
      <c r="G204">
        <v>1979.6267123287671</v>
      </c>
      <c r="H204" s="1">
        <v>8.6111111111111107</v>
      </c>
      <c r="I204" s="1">
        <f t="shared" si="279"/>
        <v>8.8862433862433861</v>
      </c>
      <c r="J204" s="1">
        <f t="shared" si="280"/>
        <v>9.7579155118837538E-2</v>
      </c>
      <c r="K204" s="1"/>
      <c r="L204">
        <v>1979.6267123287671</v>
      </c>
      <c r="M204" s="1">
        <v>8.4444444444444464</v>
      </c>
      <c r="N204" s="1">
        <f t="shared" si="281"/>
        <v>8.7671957671957692</v>
      </c>
      <c r="O204" s="1">
        <f t="shared" si="282"/>
        <v>0.13892038296800269</v>
      </c>
      <c r="P204" s="1"/>
      <c r="Q204">
        <v>1979.6267123287671</v>
      </c>
      <c r="R204" s="1">
        <v>8.2777777777777786</v>
      </c>
      <c r="S204" s="1">
        <f t="shared" si="283"/>
        <v>8.6137566137566139</v>
      </c>
      <c r="T204" s="1">
        <f t="shared" si="284"/>
        <v>0.27936297975980479</v>
      </c>
      <c r="V204">
        <v>1979.6267123287671</v>
      </c>
      <c r="W204">
        <v>8.1666666666666679</v>
      </c>
      <c r="X204" s="1">
        <f t="shared" si="285"/>
        <v>8.4735449735449748</v>
      </c>
      <c r="Y204" s="1">
        <f t="shared" si="286"/>
        <v>0.8200743260267086</v>
      </c>
      <c r="AA204">
        <v>1979.625</v>
      </c>
      <c r="AB204">
        <v>9.3888888888888893</v>
      </c>
      <c r="AC204" s="1">
        <f t="shared" si="287"/>
        <v>9.6455026455026456</v>
      </c>
      <c r="AD204" s="1">
        <f t="shared" si="288"/>
        <v>1.6117724867724865</v>
      </c>
      <c r="AE204" s="1">
        <f t="shared" si="289"/>
        <v>1.5659486016628867</v>
      </c>
      <c r="AF204" s="1"/>
      <c r="AG204">
        <v>1979.625</v>
      </c>
      <c r="AH204">
        <v>12.111111111111109</v>
      </c>
      <c r="AI204" s="1">
        <f t="shared" si="225"/>
        <v>12.158730158730158</v>
      </c>
      <c r="AJ204" s="1">
        <f t="shared" si="226"/>
        <v>1.8961115310321655</v>
      </c>
      <c r="AM204" s="1">
        <v>16.111111111111111</v>
      </c>
      <c r="AN204" s="1">
        <f t="shared" si="274"/>
        <v>16.031746031746032</v>
      </c>
      <c r="AO204" s="1">
        <f t="shared" si="275"/>
        <v>1.1803665910808745</v>
      </c>
      <c r="AQ204">
        <v>1979.6267123287671</v>
      </c>
      <c r="AR204">
        <f t="shared" si="265"/>
        <v>7.7244646006551065E-2</v>
      </c>
      <c r="AS204">
        <f t="shared" si="266"/>
        <v>0.1662368354749309</v>
      </c>
      <c r="AT204">
        <f t="shared" si="267"/>
        <v>0.29293222474174935</v>
      </c>
      <c r="AU204">
        <f t="shared" si="268"/>
        <v>0.54771126228269129</v>
      </c>
      <c r="AV204">
        <f t="shared" si="269"/>
        <v>1.2956190476190494</v>
      </c>
      <c r="AW204">
        <f t="shared" si="270"/>
        <v>2.7237641723356023</v>
      </c>
      <c r="AX204">
        <f t="shared" si="271"/>
        <v>4.4530178886369374</v>
      </c>
      <c r="AY204">
        <f t="shared" si="272"/>
        <v>5.5295122197026956</v>
      </c>
      <c r="AZ204">
        <f t="shared" si="273"/>
        <v>1.9892852607709788E-2</v>
      </c>
    </row>
    <row r="205" spans="1:52" x14ac:dyDescent="0.2">
      <c r="A205">
        <v>1979.75</v>
      </c>
      <c r="B205" s="1">
        <v>9.8333333333333357</v>
      </c>
      <c r="C205" s="1">
        <f t="shared" si="276"/>
        <v>8.9920634920634939</v>
      </c>
      <c r="D205" s="1">
        <f t="shared" si="277"/>
        <v>-2.3809523809523357E-2</v>
      </c>
      <c r="E205" s="1">
        <f t="shared" si="278"/>
        <v>1.4487276392038048E-2</v>
      </c>
      <c r="F205" s="1"/>
      <c r="G205">
        <v>1979.7102739726026</v>
      </c>
      <c r="H205" s="1">
        <v>9.8333333333333357</v>
      </c>
      <c r="I205" s="1">
        <f t="shared" si="279"/>
        <v>8.9603174603174605</v>
      </c>
      <c r="J205" s="1">
        <f t="shared" si="280"/>
        <v>4.5141513395482398E-2</v>
      </c>
      <c r="K205" s="1"/>
      <c r="L205">
        <v>1979.7102739726026</v>
      </c>
      <c r="M205" s="1">
        <v>9.7777777777777786</v>
      </c>
      <c r="N205" s="1">
        <f t="shared" si="281"/>
        <v>8.9100529100529116</v>
      </c>
      <c r="O205" s="1">
        <f t="shared" si="282"/>
        <v>0.14033761652809226</v>
      </c>
      <c r="P205" s="1"/>
      <c r="Q205">
        <v>1979.7102739726026</v>
      </c>
      <c r="R205" s="1">
        <v>9.8333333333333357</v>
      </c>
      <c r="S205" s="1">
        <f t="shared" si="283"/>
        <v>8.9629629629629637</v>
      </c>
      <c r="T205" s="1">
        <f t="shared" si="284"/>
        <v>0.35585159989921911</v>
      </c>
      <c r="V205">
        <v>1979.7102739726026</v>
      </c>
      <c r="W205">
        <v>10.277777777777779</v>
      </c>
      <c r="X205" s="1">
        <f t="shared" si="285"/>
        <v>9.3412698412698436</v>
      </c>
      <c r="Y205" s="1">
        <f t="shared" si="286"/>
        <v>0.79803896867389035</v>
      </c>
      <c r="AA205">
        <v>1979.7083333333333</v>
      </c>
      <c r="AB205">
        <v>11.833333333333332</v>
      </c>
      <c r="AC205" s="1">
        <f t="shared" si="287"/>
        <v>11.037037037037036</v>
      </c>
      <c r="AD205" s="1">
        <f t="shared" si="288"/>
        <v>1.1699735449735451</v>
      </c>
      <c r="AE205" s="1">
        <f t="shared" si="289"/>
        <v>1.0910808767951619</v>
      </c>
      <c r="AF205" s="1"/>
      <c r="AG205">
        <v>1979.7083333333333</v>
      </c>
      <c r="AH205">
        <v>14.222222222222221</v>
      </c>
      <c r="AI205" s="1">
        <f t="shared" si="225"/>
        <v>13.49206349206349</v>
      </c>
      <c r="AJ205" s="1">
        <f t="shared" si="226"/>
        <v>0.65372260015117212</v>
      </c>
      <c r="AM205" s="1">
        <v>17.111111111111111</v>
      </c>
      <c r="AN205" s="1">
        <f t="shared" si="274"/>
        <v>16.018518518518515</v>
      </c>
      <c r="AO205" s="1">
        <f t="shared" si="275"/>
        <v>-1.1474657764340315</v>
      </c>
      <c r="AQ205">
        <v>1979.7102739726026</v>
      </c>
      <c r="AR205">
        <f t="shared" si="265"/>
        <v>1.3212396069538701E-2</v>
      </c>
      <c r="AS205">
        <f t="shared" si="266"/>
        <v>5.4381456286218648E-2</v>
      </c>
      <c r="AT205">
        <f t="shared" si="267"/>
        <v>0.18236936255983879</v>
      </c>
      <c r="AU205">
        <f t="shared" si="268"/>
        <v>0.50690602166792664</v>
      </c>
      <c r="AV205">
        <f t="shared" si="269"/>
        <v>1.2347175610985146</v>
      </c>
      <c r="AW205">
        <f t="shared" si="270"/>
        <v>2.2297833207357023</v>
      </c>
      <c r="AX205">
        <f t="shared" si="271"/>
        <v>2.825978332073571</v>
      </c>
      <c r="AY205">
        <f t="shared" si="272"/>
        <v>1.7794895439657341</v>
      </c>
      <c r="AZ205">
        <f t="shared" si="273"/>
        <v>0.16280731972789239</v>
      </c>
    </row>
    <row r="206" spans="1:52" x14ac:dyDescent="0.2">
      <c r="A206">
        <v>1979.8333333333333</v>
      </c>
      <c r="B206" s="1">
        <v>8.3888888888888893</v>
      </c>
      <c r="C206" s="1">
        <f t="shared" si="276"/>
        <v>8.9947089947089953</v>
      </c>
      <c r="D206" s="1">
        <f t="shared" si="277"/>
        <v>-0.1007495590828924</v>
      </c>
      <c r="E206" s="1">
        <f t="shared" si="278"/>
        <v>3.4171075837741843E-2</v>
      </c>
      <c r="F206" s="1"/>
      <c r="G206">
        <v>1979.7938356164384</v>
      </c>
      <c r="H206" s="1">
        <v>8.3888888888888893</v>
      </c>
      <c r="I206" s="1">
        <f t="shared" si="279"/>
        <v>9.0211640211640223</v>
      </c>
      <c r="J206" s="1">
        <f t="shared" si="280"/>
        <v>7.8126312253296817E-2</v>
      </c>
      <c r="K206" s="1"/>
      <c r="L206">
        <v>1979.7938356164384</v>
      </c>
      <c r="M206" s="1">
        <v>8.4444444444444464</v>
      </c>
      <c r="N206" s="1">
        <f t="shared" si="281"/>
        <v>9.089947089947092</v>
      </c>
      <c r="O206" s="1">
        <f t="shared" si="282"/>
        <v>0.18141639371797999</v>
      </c>
      <c r="P206" s="1"/>
      <c r="Q206">
        <v>1979.7938356164384</v>
      </c>
      <c r="R206" s="1">
        <v>8.6666666666666661</v>
      </c>
      <c r="S206" s="1">
        <f t="shared" si="283"/>
        <v>9.3650793650793638</v>
      </c>
      <c r="T206" s="1">
        <f t="shared" si="284"/>
        <v>0.37346728814982721</v>
      </c>
      <c r="V206">
        <v>1979.7938356164384</v>
      </c>
      <c r="W206">
        <v>9.2777777777777786</v>
      </c>
      <c r="X206" s="1">
        <f t="shared" si="285"/>
        <v>10.074074074074076</v>
      </c>
      <c r="Y206" s="1">
        <f t="shared" si="286"/>
        <v>0.58581086755689893</v>
      </c>
      <c r="AA206">
        <v>1979.7916666666667</v>
      </c>
      <c r="AB206">
        <v>11.388888888888889</v>
      </c>
      <c r="AC206" s="1">
        <f t="shared" si="287"/>
        <v>11.82010582010582</v>
      </c>
      <c r="AD206" s="1">
        <f t="shared" si="288"/>
        <v>0.2969576719576722</v>
      </c>
      <c r="AE206" s="1">
        <f t="shared" si="289"/>
        <v>0.32477744184093299</v>
      </c>
      <c r="AF206" s="1"/>
      <c r="AG206">
        <v>1979.7916666666667</v>
      </c>
      <c r="AH206">
        <v>13.222222222222221</v>
      </c>
      <c r="AI206" s="1">
        <f t="shared" si="225"/>
        <v>13.537037037037036</v>
      </c>
      <c r="AJ206" s="1">
        <f t="shared" si="226"/>
        <v>-0.69966196355085075</v>
      </c>
      <c r="AM206" s="1">
        <v>13.555555555555555</v>
      </c>
      <c r="AN206" s="1">
        <f t="shared" si="274"/>
        <v>13.894179894179894</v>
      </c>
      <c r="AO206" s="1">
        <f t="shared" si="275"/>
        <v>-2.8235386747291487</v>
      </c>
      <c r="AQ206">
        <v>1979.7938356164384</v>
      </c>
      <c r="AR206">
        <f t="shared" si="265"/>
        <v>3.1164021164020561E-2</v>
      </c>
      <c r="AS206">
        <f t="shared" si="266"/>
        <v>0.10241521793902726</v>
      </c>
      <c r="AT206">
        <f t="shared" si="267"/>
        <v>0.26786696900982504</v>
      </c>
      <c r="AU206">
        <f t="shared" si="268"/>
        <v>0.60846913580246753</v>
      </c>
      <c r="AV206">
        <f t="shared" si="269"/>
        <v>1.1427286470143594</v>
      </c>
      <c r="AW206">
        <f t="shared" si="270"/>
        <v>1.4389256739732903</v>
      </c>
      <c r="AX206">
        <f t="shared" si="271"/>
        <v>0.80083396321491429</v>
      </c>
      <c r="AY206">
        <f t="shared" si="272"/>
        <v>-1.7742333081380692</v>
      </c>
      <c r="AZ206">
        <f t="shared" si="273"/>
        <v>0.43195451247165606</v>
      </c>
    </row>
    <row r="207" spans="1:52" x14ac:dyDescent="0.2">
      <c r="A207">
        <v>1979.9166666666667</v>
      </c>
      <c r="B207" s="1">
        <v>9.1111111111111107</v>
      </c>
      <c r="C207" s="1">
        <f t="shared" si="276"/>
        <v>9.1084656084656075</v>
      </c>
      <c r="D207" s="1">
        <f t="shared" si="277"/>
        <v>8.8403880070546031E-2</v>
      </c>
      <c r="E207" s="1">
        <f t="shared" si="278"/>
        <v>0.20562484252960403</v>
      </c>
      <c r="F207" s="1"/>
      <c r="G207">
        <v>1979.8773972602739</v>
      </c>
      <c r="H207" s="1">
        <v>9.1666666666666661</v>
      </c>
      <c r="I207" s="1">
        <f t="shared" si="279"/>
        <v>9.1798941798941804</v>
      </c>
      <c r="J207" s="1">
        <f t="shared" si="280"/>
        <v>0.26190476190476103</v>
      </c>
      <c r="K207" s="1"/>
      <c r="L207">
        <v>1979.8773972602739</v>
      </c>
      <c r="M207" s="1">
        <v>9.3888888888888893</v>
      </c>
      <c r="N207" s="1">
        <f t="shared" si="281"/>
        <v>9.3492063492063497</v>
      </c>
      <c r="O207" s="1">
        <f t="shared" si="282"/>
        <v>0.33867682875619265</v>
      </c>
      <c r="P207" s="1"/>
      <c r="Q207">
        <v>1979.8773972602739</v>
      </c>
      <c r="R207" s="1">
        <v>9.9444444444444446</v>
      </c>
      <c r="S207" s="1">
        <f t="shared" si="283"/>
        <v>9.7751322751322753</v>
      </c>
      <c r="T207" s="1">
        <f t="shared" si="284"/>
        <v>0.41506046863189688</v>
      </c>
      <c r="V207">
        <v>1979.8773972602739</v>
      </c>
      <c r="W207">
        <v>10.888888888888889</v>
      </c>
      <c r="X207" s="1">
        <f t="shared" si="285"/>
        <v>10.584656084656087</v>
      </c>
      <c r="Y207" s="1">
        <f t="shared" si="286"/>
        <v>0.37319433946418029</v>
      </c>
      <c r="AA207">
        <v>1979.875</v>
      </c>
      <c r="AB207">
        <v>12</v>
      </c>
      <c r="AC207" s="1">
        <f t="shared" si="287"/>
        <v>11.748677248677248</v>
      </c>
      <c r="AD207" s="1">
        <f t="shared" si="288"/>
        <v>-0.57253086419753108</v>
      </c>
      <c r="AE207" s="1">
        <f t="shared" si="289"/>
        <v>-0.36788233812043331</v>
      </c>
      <c r="AF207" s="1"/>
      <c r="AG207">
        <v>1979.875</v>
      </c>
      <c r="AH207">
        <v>12.5</v>
      </c>
      <c r="AI207" s="1">
        <f t="shared" si="225"/>
        <v>12.208994708994711</v>
      </c>
      <c r="AJ207" s="1">
        <f t="shared" si="226"/>
        <v>-1.6445683211556223</v>
      </c>
      <c r="AM207" s="1">
        <v>10.388888888888891</v>
      </c>
      <c r="AN207" s="1">
        <f t="shared" si="274"/>
        <v>10.603174603174605</v>
      </c>
      <c r="AO207" s="1">
        <f t="shared" si="275"/>
        <v>-3.3307088267405711</v>
      </c>
      <c r="AQ207">
        <v>1979.8773972602739</v>
      </c>
      <c r="AR207">
        <f t="shared" si="265"/>
        <v>0.18752985638699887</v>
      </c>
      <c r="AS207">
        <f t="shared" si="266"/>
        <v>0.42638699924414097</v>
      </c>
      <c r="AT207">
        <f t="shared" si="267"/>
        <v>0.73526026706978875</v>
      </c>
      <c r="AU207">
        <f t="shared" si="268"/>
        <v>1.1137954144620787</v>
      </c>
      <c r="AV207">
        <f t="shared" si="269"/>
        <v>1.4541486520534113</v>
      </c>
      <c r="AW207">
        <f t="shared" si="270"/>
        <v>1.118639959687576</v>
      </c>
      <c r="AX207">
        <f t="shared" si="271"/>
        <v>-0.38120634920635155</v>
      </c>
      <c r="AY207">
        <f t="shared" si="272"/>
        <v>-3.4188127991937529</v>
      </c>
      <c r="AZ207">
        <f t="shared" si="273"/>
        <v>1.5524995464852585</v>
      </c>
    </row>
    <row r="208" spans="1:52" x14ac:dyDescent="0.2">
      <c r="A208">
        <v>1980</v>
      </c>
      <c r="B208" s="1">
        <v>9.2777777777777786</v>
      </c>
      <c r="C208" s="1">
        <f t="shared" si="276"/>
        <v>9.2724867724867721</v>
      </c>
      <c r="D208" s="1">
        <f t="shared" si="277"/>
        <v>0.62742504409170963</v>
      </c>
      <c r="E208" s="1">
        <f t="shared" si="278"/>
        <v>0.37718358948517672</v>
      </c>
      <c r="F208" s="1"/>
      <c r="G208">
        <v>1979.9609589041097</v>
      </c>
      <c r="H208" s="1">
        <v>9.4444444444444446</v>
      </c>
      <c r="I208" s="1">
        <f t="shared" si="279"/>
        <v>9.3783068783068781</v>
      </c>
      <c r="J208" s="1">
        <f t="shared" si="280"/>
        <v>0.42493911144704699</v>
      </c>
      <c r="K208" s="1"/>
      <c r="L208">
        <v>1979.9609589041097</v>
      </c>
      <c r="M208" s="1">
        <v>9.6666666666666661</v>
      </c>
      <c r="N208" s="1">
        <f t="shared" si="281"/>
        <v>9.5740740740740726</v>
      </c>
      <c r="O208" s="1">
        <f t="shared" si="282"/>
        <v>0.45646468463928613</v>
      </c>
      <c r="P208" s="1"/>
      <c r="Q208">
        <v>1979.9609589041097</v>
      </c>
      <c r="R208" s="1">
        <v>10.055555555555555</v>
      </c>
      <c r="S208" s="1">
        <f t="shared" si="283"/>
        <v>9.9920634920634903</v>
      </c>
      <c r="T208" s="1">
        <f t="shared" si="284"/>
        <v>0.393812463256908</v>
      </c>
      <c r="V208">
        <v>1979.9609589041097</v>
      </c>
      <c r="W208">
        <v>10.666666666666668</v>
      </c>
      <c r="X208" s="1">
        <f t="shared" si="285"/>
        <v>10.58994708994709</v>
      </c>
      <c r="Y208" s="1">
        <f t="shared" si="286"/>
        <v>0.11517384731670342</v>
      </c>
      <c r="AA208">
        <v>1979.9583333333333</v>
      </c>
      <c r="AB208">
        <v>11</v>
      </c>
      <c r="AC208" s="1">
        <f t="shared" si="287"/>
        <v>10.928571428571427</v>
      </c>
      <c r="AD208" s="1">
        <f t="shared" si="288"/>
        <v>-0.80092592592592626</v>
      </c>
      <c r="AE208" s="1">
        <f t="shared" si="289"/>
        <v>-0.82708700764256338</v>
      </c>
      <c r="AF208" s="1"/>
      <c r="AG208">
        <v>1979.9583333333333</v>
      </c>
      <c r="AH208">
        <v>10.166666666666664</v>
      </c>
      <c r="AI208" s="1">
        <f t="shared" si="225"/>
        <v>10.134920634920636</v>
      </c>
      <c r="AJ208" s="1">
        <f t="shared" si="226"/>
        <v>-1.9547745023935506</v>
      </c>
      <c r="AM208" s="1">
        <v>7</v>
      </c>
      <c r="AN208" s="1">
        <f t="shared" si="274"/>
        <v>7.1984126984126995</v>
      </c>
      <c r="AO208" s="1">
        <f t="shared" si="275"/>
        <v>-2.8770996052742088</v>
      </c>
      <c r="AQ208">
        <v>1979.9609589041097</v>
      </c>
      <c r="AR208">
        <f t="shared" si="265"/>
        <v>0.34399143361048118</v>
      </c>
      <c r="AS208">
        <f t="shared" si="266"/>
        <v>0.73153590325018802</v>
      </c>
      <c r="AT208">
        <f t="shared" si="267"/>
        <v>1.1478316956412169</v>
      </c>
      <c r="AU208">
        <f t="shared" si="268"/>
        <v>1.5069886621315172</v>
      </c>
      <c r="AV208">
        <f t="shared" si="269"/>
        <v>1.6120272108843505</v>
      </c>
      <c r="AW208">
        <f t="shared" si="270"/>
        <v>0.85772385991433275</v>
      </c>
      <c r="AX208">
        <f t="shared" si="271"/>
        <v>-0.92503048626858553</v>
      </c>
      <c r="AY208">
        <f t="shared" si="272"/>
        <v>-3.5489453262786639</v>
      </c>
      <c r="AZ208">
        <f t="shared" si="273"/>
        <v>3.4749759002267524</v>
      </c>
    </row>
    <row r="209" spans="1:52" x14ac:dyDescent="0.2">
      <c r="A209">
        <v>1980.0833333333333</v>
      </c>
      <c r="B209" s="1">
        <v>9.8888888888888875</v>
      </c>
      <c r="C209" s="1">
        <f t="shared" si="276"/>
        <v>9.8941798941798957</v>
      </c>
      <c r="D209" s="1">
        <f t="shared" si="277"/>
        <v>0.37345679012345623</v>
      </c>
      <c r="E209" s="1">
        <f t="shared" si="278"/>
        <v>0.35375199462501022</v>
      </c>
      <c r="F209" s="1"/>
      <c r="G209">
        <v>1980.0417808219179</v>
      </c>
      <c r="H209" s="1">
        <v>10</v>
      </c>
      <c r="I209" s="1">
        <f t="shared" si="279"/>
        <v>10.071428571428571</v>
      </c>
      <c r="J209" s="1">
        <f t="shared" si="280"/>
        <v>0.37501049802637182</v>
      </c>
      <c r="K209" s="1"/>
      <c r="L209">
        <v>1980.0417808219179</v>
      </c>
      <c r="M209" s="1">
        <v>10.166666666666664</v>
      </c>
      <c r="N209" s="1">
        <f t="shared" si="281"/>
        <v>10.304232804232804</v>
      </c>
      <c r="O209" s="1">
        <f t="shared" si="282"/>
        <v>0.37069580918787237</v>
      </c>
      <c r="P209" s="1"/>
      <c r="Q209">
        <v>1980.0417808219179</v>
      </c>
      <c r="R209" s="1">
        <v>10.5</v>
      </c>
      <c r="S209" s="1">
        <f t="shared" si="283"/>
        <v>10.611111111111111</v>
      </c>
      <c r="T209" s="1">
        <f t="shared" si="284"/>
        <v>0.22155034853447594</v>
      </c>
      <c r="V209">
        <v>1980.0417808219179</v>
      </c>
      <c r="W209">
        <v>10.777777777777779</v>
      </c>
      <c r="X209" s="1">
        <f t="shared" si="285"/>
        <v>10.8994708994709</v>
      </c>
      <c r="Y209" s="1">
        <f t="shared" si="286"/>
        <v>-0.20196103132611262</v>
      </c>
      <c r="AA209">
        <v>1980.0416666666667</v>
      </c>
      <c r="AB209">
        <v>9.8888888888888875</v>
      </c>
      <c r="AC209" s="1">
        <f t="shared" si="287"/>
        <v>10.198412698412699</v>
      </c>
      <c r="AD209" s="1">
        <f t="shared" si="288"/>
        <v>-1.0429894179894172</v>
      </c>
      <c r="AE209" s="1">
        <f t="shared" si="289"/>
        <v>-1.0744834971025441</v>
      </c>
      <c r="AF209" s="1"/>
      <c r="AG209">
        <v>1980.0416666666667</v>
      </c>
      <c r="AH209">
        <v>7.8888888888888902</v>
      </c>
      <c r="AI209" s="1">
        <f t="shared" si="225"/>
        <v>8.4682539682539684</v>
      </c>
      <c r="AJ209" s="1">
        <f t="shared" si="226"/>
        <v>-1.8487234399932817</v>
      </c>
      <c r="AM209" s="1">
        <v>4.8333333333333348</v>
      </c>
      <c r="AN209" s="1">
        <f t="shared" si="274"/>
        <v>5.0925925925925934</v>
      </c>
      <c r="AO209" s="1">
        <f t="shared" si="275"/>
        <v>-2.211209792559</v>
      </c>
      <c r="AQ209">
        <v>1980.0417808219179</v>
      </c>
      <c r="AR209">
        <f t="shared" si="265"/>
        <v>0.32262181909800935</v>
      </c>
      <c r="AS209">
        <f t="shared" si="266"/>
        <v>0.66463139329806042</v>
      </c>
      <c r="AT209">
        <f t="shared" si="267"/>
        <v>1.0027059712774</v>
      </c>
      <c r="AU209">
        <f t="shared" si="268"/>
        <v>1.204759889140842</v>
      </c>
      <c r="AV209">
        <f t="shared" si="269"/>
        <v>1.0205714285714274</v>
      </c>
      <c r="AW209">
        <f t="shared" si="270"/>
        <v>4.0642479213906964E-2</v>
      </c>
      <c r="AX209">
        <f t="shared" si="271"/>
        <v>-1.6453932980599659</v>
      </c>
      <c r="AY209">
        <f t="shared" si="272"/>
        <v>-3.6620166288737748</v>
      </c>
      <c r="AZ209">
        <f t="shared" si="273"/>
        <v>5.221627201814055</v>
      </c>
    </row>
    <row r="210" spans="1:52" x14ac:dyDescent="0.2">
      <c r="A210">
        <v>1980.1666666666667</v>
      </c>
      <c r="B210" s="1">
        <v>10.166666666666664</v>
      </c>
      <c r="C210" s="1">
        <f t="shared" si="276"/>
        <v>10.050264550264549</v>
      </c>
      <c r="D210" s="1">
        <f t="shared" si="277"/>
        <v>0.11022927689594433</v>
      </c>
      <c r="E210" s="1">
        <f t="shared" si="278"/>
        <v>8.1422692533802576E-2</v>
      </c>
      <c r="F210" s="1"/>
      <c r="G210">
        <v>1980.1253424657534</v>
      </c>
      <c r="H210" s="1">
        <v>10.333333333333334</v>
      </c>
      <c r="I210" s="1">
        <f t="shared" si="279"/>
        <v>10.211640211640212</v>
      </c>
      <c r="J210" s="1">
        <f t="shared" si="280"/>
        <v>5.8589485176787956E-2</v>
      </c>
      <c r="K210" s="1"/>
      <c r="L210">
        <v>1980.1253424657534</v>
      </c>
      <c r="M210" s="1">
        <v>10.5</v>
      </c>
      <c r="N210" s="1">
        <f t="shared" si="281"/>
        <v>10.410052910052908</v>
      </c>
      <c r="O210" s="1">
        <f t="shared" si="282"/>
        <v>2.5814646846393362E-2</v>
      </c>
      <c r="P210" s="1"/>
      <c r="Q210">
        <v>1980.1253424657534</v>
      </c>
      <c r="R210" s="1">
        <v>10.555555555555555</v>
      </c>
      <c r="S210" s="1">
        <f t="shared" si="283"/>
        <v>10.531746031746032</v>
      </c>
      <c r="T210" s="1">
        <f t="shared" si="284"/>
        <v>-0.13533005794910502</v>
      </c>
      <c r="V210">
        <v>1980.1253424657534</v>
      </c>
      <c r="W210">
        <v>10.222222222222221</v>
      </c>
      <c r="X210" s="1">
        <f t="shared" si="285"/>
        <v>10.304232804232802</v>
      </c>
      <c r="Y210" s="1">
        <f t="shared" si="286"/>
        <v>-0.616874527588814</v>
      </c>
      <c r="AA210">
        <v>1980.125</v>
      </c>
      <c r="AB210">
        <v>9</v>
      </c>
      <c r="AC210" s="1">
        <f t="shared" si="287"/>
        <v>8.955026455026454</v>
      </c>
      <c r="AD210" s="1">
        <f t="shared" si="288"/>
        <v>-1.0742945326278648</v>
      </c>
      <c r="AE210" s="1">
        <f t="shared" si="289"/>
        <v>-1.2328252288569745</v>
      </c>
      <c r="AF210" s="1"/>
      <c r="AG210">
        <v>1980.125</v>
      </c>
      <c r="AH210">
        <v>6.7777777777777795</v>
      </c>
      <c r="AI210" s="1">
        <f t="shared" si="225"/>
        <v>6.727513227513227</v>
      </c>
      <c r="AJ210" s="1">
        <f t="shared" si="226"/>
        <v>-1.5591038884689681</v>
      </c>
      <c r="AM210" s="1">
        <v>3.5</v>
      </c>
      <c r="AN210" s="1">
        <f t="shared" si="274"/>
        <v>3.2566137566137563</v>
      </c>
      <c r="AO210" s="1">
        <f t="shared" si="275"/>
        <v>-1.4302406147644247</v>
      </c>
      <c r="AQ210">
        <v>1980.1253424657534</v>
      </c>
      <c r="AR210">
        <f t="shared" si="265"/>
        <v>7.4257495590827949E-2</v>
      </c>
      <c r="AS210">
        <f t="shared" si="266"/>
        <v>0.12769110607205858</v>
      </c>
      <c r="AT210">
        <f t="shared" si="267"/>
        <v>0.15123406399596934</v>
      </c>
      <c r="AU210">
        <f t="shared" si="268"/>
        <v>2.7813051146385551E-2</v>
      </c>
      <c r="AV210">
        <f t="shared" si="269"/>
        <v>-0.53477651801461279</v>
      </c>
      <c r="AW210">
        <f t="shared" si="270"/>
        <v>-1.6591131267321737</v>
      </c>
      <c r="AX210">
        <f t="shared" ref="AX210:AX225" si="290">($E210+$J210+$O210+$T210+$Y210+$AE210+$AJ210)*160*0.0057</f>
        <v>-3.0810158730158728</v>
      </c>
      <c r="AY210">
        <f t="shared" si="272"/>
        <v>-4.3853953136810278</v>
      </c>
      <c r="AZ210">
        <f t="shared" si="273"/>
        <v>5.5571994285714252</v>
      </c>
    </row>
    <row r="211" spans="1:52" x14ac:dyDescent="0.2">
      <c r="A211">
        <v>1980.25</v>
      </c>
      <c r="B211" s="1">
        <v>10.111111111111112</v>
      </c>
      <c r="C211" s="1">
        <f t="shared" si="276"/>
        <v>9.9576719576719572</v>
      </c>
      <c r="D211" s="1">
        <f t="shared" si="277"/>
        <v>-0.34082892416225624</v>
      </c>
      <c r="E211" s="1">
        <f t="shared" si="278"/>
        <v>-0.25471361384059837</v>
      </c>
      <c r="F211" s="1"/>
      <c r="G211">
        <v>1980.208904109589</v>
      </c>
      <c r="H211" s="1">
        <v>10.333333333333334</v>
      </c>
      <c r="I211" s="1">
        <f t="shared" si="279"/>
        <v>10.068783068783071</v>
      </c>
      <c r="J211" s="1">
        <f t="shared" si="280"/>
        <v>-0.31659947929789178</v>
      </c>
      <c r="K211" s="1"/>
      <c r="L211">
        <v>1980.208904109589</v>
      </c>
      <c r="M211" s="1">
        <v>10.611111111111111</v>
      </c>
      <c r="N211" s="1">
        <f t="shared" si="281"/>
        <v>10.219576719576718</v>
      </c>
      <c r="O211" s="1">
        <f t="shared" si="282"/>
        <v>-0.39147140337616537</v>
      </c>
      <c r="P211" s="1"/>
      <c r="Q211">
        <v>1980.208904109589</v>
      </c>
      <c r="R211" s="1">
        <v>10.611111111111111</v>
      </c>
      <c r="S211" s="1">
        <f t="shared" si="283"/>
        <v>10.208994708994709</v>
      </c>
      <c r="T211" s="1">
        <f t="shared" si="284"/>
        <v>-0.52564667842445756</v>
      </c>
      <c r="V211">
        <v>1980.208904109589</v>
      </c>
      <c r="W211">
        <v>10.111111111111112</v>
      </c>
      <c r="X211" s="1">
        <f t="shared" si="285"/>
        <v>9.5529100529100539</v>
      </c>
      <c r="Y211" s="1">
        <f t="shared" si="286"/>
        <v>-0.97987528344671115</v>
      </c>
      <c r="AA211">
        <v>1980.2083333333333</v>
      </c>
      <c r="AB211">
        <v>8.1666666666666679</v>
      </c>
      <c r="AC211" s="1">
        <f t="shared" si="287"/>
        <v>7.6984126984126995</v>
      </c>
      <c r="AD211" s="1">
        <f t="shared" si="288"/>
        <v>-1.301366843033509</v>
      </c>
      <c r="AE211" s="1">
        <f t="shared" si="289"/>
        <v>-1.2522255815906611</v>
      </c>
      <c r="AF211" s="1"/>
      <c r="AG211">
        <v>1980.2083333333333</v>
      </c>
      <c r="AH211">
        <v>6.1111111111111107</v>
      </c>
      <c r="AI211" s="1">
        <f t="shared" si="225"/>
        <v>5.283068783068785</v>
      </c>
      <c r="AJ211" s="1">
        <f t="shared" si="226"/>
        <v>-1.1172629545645416</v>
      </c>
      <c r="AM211" s="1">
        <v>3.0555555555555554</v>
      </c>
      <c r="AN211" s="1">
        <f t="shared" si="274"/>
        <v>2.0502645502645498</v>
      </c>
      <c r="AO211" s="1">
        <f t="shared" si="275"/>
        <v>-0.21169270177206737</v>
      </c>
      <c r="AQ211">
        <v>1980.208904109589</v>
      </c>
      <c r="AR211">
        <f t="shared" si="265"/>
        <v>-0.23229881582262571</v>
      </c>
      <c r="AS211">
        <f t="shared" si="266"/>
        <v>-0.52103754094230315</v>
      </c>
      <c r="AT211">
        <f t="shared" si="267"/>
        <v>-0.87805946082136599</v>
      </c>
      <c r="AU211">
        <f t="shared" si="268"/>
        <v>-1.3574492315444713</v>
      </c>
      <c r="AV211">
        <f t="shared" si="269"/>
        <v>-2.2510954900478723</v>
      </c>
      <c r="AW211">
        <f t="shared" si="270"/>
        <v>-3.3931252204585554</v>
      </c>
      <c r="AX211">
        <f t="shared" si="290"/>
        <v>-4.4120690350214167</v>
      </c>
      <c r="AY211">
        <f t="shared" ref="AY211:AY226" si="291">($E211+$J211+$O211+$T211+$Y211+$AE211+$AJ211+$AO211)*160*0.0057</f>
        <v>-4.6051327790375423</v>
      </c>
      <c r="AZ211">
        <f t="shared" si="273"/>
        <v>4.1879127709750525</v>
      </c>
    </row>
    <row r="212" spans="1:52" x14ac:dyDescent="0.2">
      <c r="A212">
        <v>1980.3333333333333</v>
      </c>
      <c r="B212" s="1">
        <v>9.5</v>
      </c>
      <c r="C212" s="1">
        <f t="shared" si="276"/>
        <v>9.5793650793650773</v>
      </c>
      <c r="D212" s="1">
        <f t="shared" si="277"/>
        <v>-0.47222222222222338</v>
      </c>
      <c r="E212" s="1">
        <f t="shared" si="278"/>
        <v>-0.34952128999748039</v>
      </c>
      <c r="F212" s="1"/>
      <c r="G212">
        <v>1980.2924657534247</v>
      </c>
      <c r="H212" s="1">
        <v>9.4444444444444446</v>
      </c>
      <c r="I212" s="1">
        <f t="shared" si="279"/>
        <v>9.6296296296296298</v>
      </c>
      <c r="J212" s="1">
        <f t="shared" si="280"/>
        <v>-0.41532291929117376</v>
      </c>
      <c r="K212" s="1"/>
      <c r="L212">
        <v>1980.2924657534247</v>
      </c>
      <c r="M212" s="1">
        <v>9.4444444444444446</v>
      </c>
      <c r="N212" s="1">
        <f t="shared" si="281"/>
        <v>9.6984126984126977</v>
      </c>
      <c r="O212" s="1">
        <f t="shared" si="282"/>
        <v>-0.52541572184429297</v>
      </c>
      <c r="P212" s="1"/>
      <c r="Q212">
        <v>1980.2924657534247</v>
      </c>
      <c r="R212" s="1">
        <v>9.3333333333333321</v>
      </c>
      <c r="S212" s="1">
        <f t="shared" si="283"/>
        <v>9.5714285714285694</v>
      </c>
      <c r="T212" s="1">
        <f t="shared" si="284"/>
        <v>-0.63815402704291724</v>
      </c>
      <c r="V212">
        <v>1980.2924657534247</v>
      </c>
      <c r="W212">
        <v>8.1666666666666679</v>
      </c>
      <c r="X212" s="1">
        <f t="shared" si="285"/>
        <v>8.4920634920634921</v>
      </c>
      <c r="Y212" s="1">
        <f t="shared" si="286"/>
        <v>-0.94462291089275119</v>
      </c>
      <c r="AA212">
        <v>1980.2916666666667</v>
      </c>
      <c r="AB212">
        <v>6.3888888888888893</v>
      </c>
      <c r="AC212" s="1">
        <f t="shared" si="287"/>
        <v>6.5899470899470902</v>
      </c>
      <c r="AD212" s="1">
        <f t="shared" si="288"/>
        <v>-1.1018518518518525</v>
      </c>
      <c r="AE212" s="1">
        <f t="shared" si="289"/>
        <v>-0.84221466364323527</v>
      </c>
      <c r="AF212" s="1"/>
      <c r="AG212">
        <v>1980.2916666666667</v>
      </c>
      <c r="AH212">
        <v>4.2222222222222232</v>
      </c>
      <c r="AI212" s="1">
        <f t="shared" si="225"/>
        <v>4.6375661375661377</v>
      </c>
      <c r="AJ212" s="1">
        <f t="shared" si="226"/>
        <v>-0.20225497606449991</v>
      </c>
      <c r="AM212" s="1">
        <v>1.555555555555554</v>
      </c>
      <c r="AN212" s="1">
        <f t="shared" si="274"/>
        <v>2.7830687830687824</v>
      </c>
      <c r="AO212" s="1">
        <f t="shared" si="275"/>
        <v>1.7043440833123376</v>
      </c>
      <c r="AQ212">
        <v>1980.2924657534247</v>
      </c>
      <c r="AR212">
        <f t="shared" si="265"/>
        <v>-0.31876341647770212</v>
      </c>
      <c r="AS212">
        <f t="shared" si="266"/>
        <v>-0.6975379188712526</v>
      </c>
      <c r="AT212">
        <f t="shared" si="267"/>
        <v>-1.1767170571932477</v>
      </c>
      <c r="AU212">
        <f t="shared" si="268"/>
        <v>-1.7587135298563885</v>
      </c>
      <c r="AV212">
        <f t="shared" si="269"/>
        <v>-2.6202096245905775</v>
      </c>
      <c r="AW212">
        <f t="shared" si="270"/>
        <v>-3.3883093978332082</v>
      </c>
      <c r="AX212">
        <f t="shared" si="290"/>
        <v>-3.572765936004032</v>
      </c>
      <c r="AY212">
        <f t="shared" si="291"/>
        <v>-2.0184041320231798</v>
      </c>
      <c r="AZ212">
        <f t="shared" ref="AZ212:AZ227" si="292">AS212*2.628+AZ211</f>
        <v>2.3547831201814007</v>
      </c>
    </row>
    <row r="213" spans="1:52" x14ac:dyDescent="0.2">
      <c r="A213">
        <v>1980.4166666666667</v>
      </c>
      <c r="B213" s="1">
        <v>9.1111111111111107</v>
      </c>
      <c r="C213" s="1">
        <f t="shared" si="276"/>
        <v>9.2777777777777768</v>
      </c>
      <c r="D213" s="1">
        <f t="shared" si="277"/>
        <v>-0.22685185185185261</v>
      </c>
      <c r="E213" s="1">
        <f t="shared" si="278"/>
        <v>-0.26548458889728721</v>
      </c>
      <c r="F213" s="1"/>
      <c r="G213">
        <v>1980.3760273972603</v>
      </c>
      <c r="H213" s="1">
        <v>9.1111111111111107</v>
      </c>
      <c r="I213" s="1">
        <f t="shared" si="279"/>
        <v>9.2671957671957674</v>
      </c>
      <c r="J213" s="1">
        <f t="shared" si="280"/>
        <v>-0.30952380952380898</v>
      </c>
      <c r="K213" s="1"/>
      <c r="L213">
        <v>1980.3760273972603</v>
      </c>
      <c r="M213" s="1">
        <v>9.0555555555555536</v>
      </c>
      <c r="N213" s="1">
        <f t="shared" si="281"/>
        <v>9.2089947089947071</v>
      </c>
      <c r="O213" s="1">
        <f t="shared" si="282"/>
        <v>-0.42487612328882235</v>
      </c>
      <c r="P213" s="1"/>
      <c r="Q213">
        <v>1980.3760273972603</v>
      </c>
      <c r="R213" s="1">
        <v>8.8333333333333339</v>
      </c>
      <c r="S213" s="1">
        <f t="shared" si="283"/>
        <v>8.9841269841269824</v>
      </c>
      <c r="T213" s="1">
        <f t="shared" si="284"/>
        <v>-0.52317964222726143</v>
      </c>
      <c r="V213">
        <v>1980.3760273972603</v>
      </c>
      <c r="W213">
        <v>7.6111111111111125</v>
      </c>
      <c r="X213" s="1">
        <f t="shared" si="285"/>
        <v>7.7116402116402138</v>
      </c>
      <c r="Y213" s="1">
        <f t="shared" si="286"/>
        <v>-0.5822625346434871</v>
      </c>
      <c r="AA213">
        <v>1980.375</v>
      </c>
      <c r="AB213">
        <v>5.7222222222222205</v>
      </c>
      <c r="AC213" s="1">
        <f t="shared" si="287"/>
        <v>6.0661375661375665</v>
      </c>
      <c r="AD213" s="1">
        <f t="shared" si="288"/>
        <v>-0.13007054673721463</v>
      </c>
      <c r="AE213" s="1">
        <f t="shared" si="289"/>
        <v>-3.8632737045436412E-2</v>
      </c>
      <c r="AF213" s="1"/>
      <c r="AG213">
        <v>1980.375</v>
      </c>
      <c r="AH213">
        <v>4.166666666666667</v>
      </c>
      <c r="AI213" s="1">
        <f t="shared" si="225"/>
        <v>4.9285714285714288</v>
      </c>
      <c r="AJ213" s="1">
        <f t="shared" si="226"/>
        <v>1.1179243302259172</v>
      </c>
      <c r="AM213" s="1">
        <v>4.166666666666667</v>
      </c>
      <c r="AN213" s="1">
        <f t="shared" ref="AN213:AN228" si="293">(-2*AM210+3*AM211+6*AM212+7*AM213+6*AM214+3*AM215-2*AM216)/21</f>
        <v>5.5185185185185173</v>
      </c>
      <c r="AO213" s="1">
        <f t="shared" ref="AO213:AO228" si="294">(22*AN210-67*AN211-58*AN212+58*AN214+67*AN215-22*AN216)/252</f>
        <v>3.64997480473671</v>
      </c>
      <c r="AQ213">
        <v>1980.3760273972603</v>
      </c>
      <c r="AR213">
        <f t="shared" si="265"/>
        <v>-0.24212194507432594</v>
      </c>
      <c r="AS213">
        <f t="shared" si="266"/>
        <v>-0.52440765936003975</v>
      </c>
      <c r="AT213">
        <f t="shared" si="267"/>
        <v>-0.91189468379944583</v>
      </c>
      <c r="AU213">
        <f t="shared" si="268"/>
        <v>-1.3890345175107082</v>
      </c>
      <c r="AV213">
        <f t="shared" si="269"/>
        <v>-1.9200579491055683</v>
      </c>
      <c r="AW213">
        <f t="shared" si="270"/>
        <v>-1.9552910052910062</v>
      </c>
      <c r="AX213">
        <f t="shared" si="290"/>
        <v>-0.93574401612496994</v>
      </c>
      <c r="AY213">
        <f t="shared" si="291"/>
        <v>2.3930330057949099</v>
      </c>
      <c r="AZ213">
        <f t="shared" si="292"/>
        <v>0.9766397913832161</v>
      </c>
    </row>
    <row r="214" spans="1:52" x14ac:dyDescent="0.2">
      <c r="A214">
        <v>1980.5</v>
      </c>
      <c r="B214" s="1">
        <v>9.0555555555555536</v>
      </c>
      <c r="C214" s="1">
        <f t="shared" ref="C214:C229" si="295">(-2*B211+3*B212+6*B213+7*B214+6*B215+3*B216-2*B217)/21</f>
        <v>9.0714285714285712</v>
      </c>
      <c r="D214" s="1">
        <f t="shared" ref="D214:D229" si="296">(22*B211-67*B212-58*B213+58*B215+67*B216-22*B217)/252</f>
        <v>-1.190476190476213E-2</v>
      </c>
      <c r="E214" s="1">
        <f t="shared" ref="E214:E229" si="297">(22*C211-67*C212-58*C213+58*C215+67*C216-22*C217)/252</f>
        <v>-7.1638531955991583E-2</v>
      </c>
      <c r="F214" s="1"/>
      <c r="G214">
        <v>1980.4595890410958</v>
      </c>
      <c r="H214" s="1">
        <v>9</v>
      </c>
      <c r="I214" s="1">
        <f t="shared" ref="I214:I229" si="298">(-2*H211+3*H212+6*H213+7*H214+6*H215+3*H216-2*H217)/21</f>
        <v>9.0211640211640223</v>
      </c>
      <c r="J214" s="1">
        <f t="shared" ref="J214:J229" si="299">(22*I211-67*I212-58*I213+58*I215+67*I216-22*I217)/252</f>
        <v>-8.9495674813134335E-2</v>
      </c>
      <c r="K214" s="1"/>
      <c r="L214">
        <v>1980.4595890410958</v>
      </c>
      <c r="M214" s="1">
        <v>8.8333333333333339</v>
      </c>
      <c r="N214" s="1">
        <f t="shared" ref="N214:N229" si="300">(-2*M211+3*M212+6*M213+7*M214+6*M215+3*M216-2*M217)/21</f>
        <v>8.8465608465608447</v>
      </c>
      <c r="O214" s="1">
        <f t="shared" ref="O214:O229" si="301">(22*N211-67*N212-58*N213+58*N215+67*N216-22*N217)/252</f>
        <v>-0.16006340807928143</v>
      </c>
      <c r="P214" s="1"/>
      <c r="Q214">
        <v>1980.4595890410958</v>
      </c>
      <c r="R214" s="1">
        <v>8.5555555555555554</v>
      </c>
      <c r="S214" s="1">
        <f t="shared" ref="S214:S229" si="302">(-2*R211+3*R212+6*R213+7*R214+6*R215+3*R216-2*R217)/21</f>
        <v>8.5264550264550252</v>
      </c>
      <c r="T214" s="1">
        <f t="shared" ref="T214:T229" si="303">(22*S211-67*S212-58*S213+58*S215+67*S216-22*S217)/252</f>
        <v>-0.1969954648526068</v>
      </c>
      <c r="V214">
        <v>1980.4595890410958</v>
      </c>
      <c r="W214">
        <v>7.166666666666667</v>
      </c>
      <c r="X214" s="1">
        <f t="shared" ref="X214:X229" si="304">(-2*W211+3*W212+6*W213+7*W214+6*W215+3*W216-2*W217)/21</f>
        <v>7.3280423280423292</v>
      </c>
      <c r="Y214" s="1">
        <f t="shared" ref="Y214:Y229" si="305">(22*X211-67*X212-58*X213+58*X215+67*X216-22*X217)/252</f>
        <v>6.2589233224153468E-2</v>
      </c>
      <c r="AA214">
        <v>1980.4583333333333</v>
      </c>
      <c r="AB214">
        <v>6.3333333333333321</v>
      </c>
      <c r="AC214" s="1">
        <f t="shared" ref="AC214:AC229" si="306">(-2*AB211+3*AB212+6*AB213+7*AB214+6*AB215+3*AB216-2*AB217)/21</f>
        <v>6.4523809523809508</v>
      </c>
      <c r="AD214" s="1">
        <f t="shared" ref="AD214:AD229" si="307">(22*AB211-67*AB212-58*AB213+58*AB215+67*AB216-22*AB217)/252</f>
        <v>1.1064814814814812</v>
      </c>
      <c r="AE214" s="1">
        <f t="shared" ref="AE214:AE229" si="308">(22*AC211-67*AC212-58*AC213+58*AC215+67*AC216-22*AC217)/252</f>
        <v>0.95771394977744106</v>
      </c>
      <c r="AF214" s="1"/>
      <c r="AG214">
        <v>1980.4583333333333</v>
      </c>
      <c r="AH214">
        <v>6.8333333333333321</v>
      </c>
      <c r="AI214" s="1">
        <f t="shared" si="225"/>
        <v>6.6428571428571432</v>
      </c>
      <c r="AJ214" s="1">
        <f t="shared" si="226"/>
        <v>2.3883534895439649</v>
      </c>
      <c r="AM214" s="1">
        <v>10.833333333333334</v>
      </c>
      <c r="AN214" s="1">
        <f t="shared" si="293"/>
        <v>9.6719576719576725</v>
      </c>
      <c r="AO214" s="1">
        <f t="shared" si="294"/>
        <v>4.4800747459477632</v>
      </c>
      <c r="AQ214">
        <v>1980.4595890410958</v>
      </c>
      <c r="AR214">
        <f t="shared" si="265"/>
        <v>-6.5334341143864327E-2</v>
      </c>
      <c r="AS214">
        <f t="shared" si="266"/>
        <v>-0.14695439657344286</v>
      </c>
      <c r="AT214">
        <f t="shared" si="267"/>
        <v>-0.29293222474174757</v>
      </c>
      <c r="AU214">
        <f t="shared" si="268"/>
        <v>-0.47259208868732488</v>
      </c>
      <c r="AV214">
        <f t="shared" si="269"/>
        <v>-0.41551070798689693</v>
      </c>
      <c r="AW214">
        <f t="shared" si="270"/>
        <v>0.45792441421012936</v>
      </c>
      <c r="AX214">
        <f t="shared" si="290"/>
        <v>2.6361027966742254</v>
      </c>
      <c r="AY214">
        <f t="shared" si="291"/>
        <v>6.7219309649785863</v>
      </c>
      <c r="AZ214">
        <f t="shared" si="292"/>
        <v>0.59044363718820825</v>
      </c>
    </row>
    <row r="215" spans="1:52" x14ac:dyDescent="0.2">
      <c r="A215">
        <v>1980.5833333333333</v>
      </c>
      <c r="B215" s="1">
        <v>9.2777777777777786</v>
      </c>
      <c r="C215" s="1">
        <f t="shared" si="295"/>
        <v>9.1243386243386233</v>
      </c>
      <c r="D215" s="1">
        <f t="shared" si="296"/>
        <v>8.818342151675454E-2</v>
      </c>
      <c r="E215" s="1">
        <f t="shared" si="297"/>
        <v>6.9077013521457453E-2</v>
      </c>
      <c r="F215" s="1"/>
      <c r="G215">
        <v>1980.5431506849316</v>
      </c>
      <c r="H215" s="1">
        <v>9.2777777777777786</v>
      </c>
      <c r="I215" s="1">
        <f t="shared" si="298"/>
        <v>9.089947089947092</v>
      </c>
      <c r="J215" s="1">
        <f t="shared" si="299"/>
        <v>7.3832619467540189E-2</v>
      </c>
      <c r="K215" s="1"/>
      <c r="L215">
        <v>1980.5431506849316</v>
      </c>
      <c r="M215" s="1">
        <v>9.0555555555555536</v>
      </c>
      <c r="N215" s="1">
        <f t="shared" si="300"/>
        <v>8.8968253968253954</v>
      </c>
      <c r="O215" s="1">
        <f t="shared" si="301"/>
        <v>6.6714957587974383E-2</v>
      </c>
      <c r="P215" s="1"/>
      <c r="Q215">
        <v>1980.5431506849316</v>
      </c>
      <c r="R215" s="1">
        <v>8.6666666666666661</v>
      </c>
      <c r="S215" s="1">
        <f t="shared" si="302"/>
        <v>8.5846560846560838</v>
      </c>
      <c r="T215" s="1">
        <f t="shared" si="303"/>
        <v>0.13414378096917803</v>
      </c>
      <c r="V215">
        <v>1980.5431506849316</v>
      </c>
      <c r="W215">
        <v>7.8888888888888902</v>
      </c>
      <c r="X215" s="1">
        <f t="shared" si="304"/>
        <v>7.8015873015873032</v>
      </c>
      <c r="Y215" s="1">
        <f t="shared" si="305"/>
        <v>0.60848660451835068</v>
      </c>
      <c r="AA215">
        <v>1980.5416666666667</v>
      </c>
      <c r="AB215">
        <v>7.9444444444444429</v>
      </c>
      <c r="AC215" s="1">
        <f t="shared" si="306"/>
        <v>7.92063492063492</v>
      </c>
      <c r="AD215" s="1">
        <f t="shared" si="307"/>
        <v>1.7837301587301595</v>
      </c>
      <c r="AE215" s="1">
        <f t="shared" si="308"/>
        <v>1.6575543797766024</v>
      </c>
      <c r="AF215" s="1"/>
      <c r="AG215">
        <v>1980.5416666666667</v>
      </c>
      <c r="AH215">
        <v>9.4444444444444446</v>
      </c>
      <c r="AI215" s="1">
        <f t="shared" si="225"/>
        <v>9.5925925925925917</v>
      </c>
      <c r="AJ215" s="1">
        <f t="shared" si="226"/>
        <v>2.8728269085411933</v>
      </c>
      <c r="AM215" s="1">
        <v>14.555555555555555</v>
      </c>
      <c r="AN215" s="1">
        <f t="shared" si="293"/>
        <v>14.251322751322752</v>
      </c>
      <c r="AO215" s="1">
        <f t="shared" si="294"/>
        <v>3.5532039976484424</v>
      </c>
      <c r="AQ215">
        <v>1980.5431506849316</v>
      </c>
      <c r="AR215">
        <f t="shared" si="265"/>
        <v>6.2998236331569202E-2</v>
      </c>
      <c r="AS215">
        <f t="shared" si="266"/>
        <v>0.13033358528596584</v>
      </c>
      <c r="AT215">
        <f t="shared" si="267"/>
        <v>0.1911776266061985</v>
      </c>
      <c r="AU215">
        <f t="shared" si="268"/>
        <v>0.31351675485008884</v>
      </c>
      <c r="AV215">
        <f t="shared" si="269"/>
        <v>0.86845653817082458</v>
      </c>
      <c r="AW215">
        <f t="shared" si="270"/>
        <v>2.3801461325270861</v>
      </c>
      <c r="AX215">
        <f t="shared" si="290"/>
        <v>5.0001642731166545</v>
      </c>
      <c r="AY215">
        <f t="shared" si="291"/>
        <v>8.2406863189720347</v>
      </c>
      <c r="AZ215">
        <f t="shared" si="292"/>
        <v>0.93296029931972646</v>
      </c>
    </row>
    <row r="216" spans="1:52" x14ac:dyDescent="0.2">
      <c r="A216">
        <v>1980.6666666666667</v>
      </c>
      <c r="B216" s="1">
        <v>9.0555555555555536</v>
      </c>
      <c r="C216" s="1">
        <f t="shared" si="295"/>
        <v>9.2142857142857135</v>
      </c>
      <c r="D216" s="1">
        <f t="shared" si="296"/>
        <v>5.2028218694885262E-2</v>
      </c>
      <c r="E216" s="1">
        <f t="shared" si="297"/>
        <v>8.2650961619215937E-2</v>
      </c>
      <c r="F216" s="1"/>
      <c r="G216">
        <v>1980.6267123287671</v>
      </c>
      <c r="H216" s="1">
        <v>9</v>
      </c>
      <c r="I216" s="1">
        <f t="shared" si="298"/>
        <v>9.1719576719576743</v>
      </c>
      <c r="J216" s="1">
        <f t="shared" si="299"/>
        <v>8.5758377425043872E-2</v>
      </c>
      <c r="K216" s="1"/>
      <c r="L216">
        <v>1980.6267123287671</v>
      </c>
      <c r="M216" s="1">
        <v>8.8333333333333339</v>
      </c>
      <c r="N216" s="1">
        <f t="shared" si="300"/>
        <v>9.0026455026455015</v>
      </c>
      <c r="O216" s="1">
        <f t="shared" si="301"/>
        <v>0.12956664147140415</v>
      </c>
      <c r="P216" s="1"/>
      <c r="Q216">
        <v>1980.6267123287671</v>
      </c>
      <c r="R216" s="1">
        <v>8.6111111111111107</v>
      </c>
      <c r="S216" s="1">
        <f t="shared" si="302"/>
        <v>8.8227513227513228</v>
      </c>
      <c r="T216" s="1">
        <f t="shared" si="303"/>
        <v>0.30196523053665936</v>
      </c>
      <c r="V216">
        <v>1980.6267123287671</v>
      </c>
      <c r="W216">
        <v>8.4444444444444464</v>
      </c>
      <c r="X216" s="1">
        <f t="shared" si="304"/>
        <v>8.571428571428573</v>
      </c>
      <c r="Y216" s="1">
        <f t="shared" si="305"/>
        <v>0.80106240026874942</v>
      </c>
      <c r="AA216">
        <v>1980.625</v>
      </c>
      <c r="AB216">
        <v>9.6666666666666661</v>
      </c>
      <c r="AC216" s="1">
        <f t="shared" si="306"/>
        <v>9.7116402116402103</v>
      </c>
      <c r="AD216" s="1">
        <f t="shared" si="307"/>
        <v>1.7621252204585538</v>
      </c>
      <c r="AE216" s="1">
        <f t="shared" si="308"/>
        <v>1.6723775930125149</v>
      </c>
      <c r="AF216" s="1"/>
      <c r="AG216">
        <v>1980.625</v>
      </c>
      <c r="AH216">
        <v>12.555555555555555</v>
      </c>
      <c r="AI216" s="1">
        <f t="shared" ref="AI216:AI250" si="309">(-2*AH213+3*AH214+6*AH215+7*AH216+6*AH217+3*AH218-2*AH219)/21</f>
        <v>12.33333333333333</v>
      </c>
      <c r="AJ216" s="1">
        <f t="shared" ref="AJ216:AJ250" si="310">(22*AI213-67*AI214-58*AI215+58*AI217+67*AI218-22*AI219)/252</f>
        <v>2.1469303770891068</v>
      </c>
      <c r="AM216" s="1">
        <v>16.722222222222221</v>
      </c>
      <c r="AN216" s="1">
        <f t="shared" si="293"/>
        <v>16.767195767195769</v>
      </c>
      <c r="AO216" s="1">
        <f t="shared" si="294"/>
        <v>1.1837784496514665</v>
      </c>
      <c r="AQ216">
        <v>1980.6267123287671</v>
      </c>
      <c r="AR216">
        <f t="shared" si="265"/>
        <v>7.5377676996724929E-2</v>
      </c>
      <c r="AS216">
        <f t="shared" si="266"/>
        <v>0.15358931720836494</v>
      </c>
      <c r="AT216">
        <f t="shared" si="267"/>
        <v>0.27175409423028557</v>
      </c>
      <c r="AU216">
        <f t="shared" si="268"/>
        <v>0.54714638447971897</v>
      </c>
      <c r="AV216">
        <f t="shared" si="269"/>
        <v>1.2777152935248184</v>
      </c>
      <c r="AW216">
        <f t="shared" si="270"/>
        <v>2.8029236583522321</v>
      </c>
      <c r="AX216">
        <f t="shared" si="290"/>
        <v>4.7609241622574974</v>
      </c>
      <c r="AY216">
        <f t="shared" si="291"/>
        <v>5.8405301083396344</v>
      </c>
      <c r="AZ216">
        <f t="shared" si="292"/>
        <v>1.3365930249433096</v>
      </c>
    </row>
    <row r="217" spans="1:52" x14ac:dyDescent="0.2">
      <c r="A217">
        <v>1980.75</v>
      </c>
      <c r="B217" s="1">
        <v>9.3333333333333321</v>
      </c>
      <c r="C217" s="1">
        <f t="shared" si="295"/>
        <v>9.261904761904761</v>
      </c>
      <c r="D217" s="1">
        <f t="shared" si="296"/>
        <v>5.0705467372131529E-3</v>
      </c>
      <c r="E217" s="1">
        <f t="shared" si="297"/>
        <v>-6.1109011505836051E-2</v>
      </c>
      <c r="F217" s="1"/>
      <c r="G217">
        <v>1980.7102739726026</v>
      </c>
      <c r="H217" s="1">
        <v>9.2777777777777786</v>
      </c>
      <c r="I217" s="1">
        <f t="shared" si="298"/>
        <v>9.2328042328042343</v>
      </c>
      <c r="J217" s="1">
        <f t="shared" si="299"/>
        <v>-6.2673217435123288E-2</v>
      </c>
      <c r="K217" s="1"/>
      <c r="L217">
        <v>1980.7102739726026</v>
      </c>
      <c r="M217" s="1">
        <v>9.1666666666666661</v>
      </c>
      <c r="N217" s="1">
        <f t="shared" si="300"/>
        <v>9.1111111111111107</v>
      </c>
      <c r="O217" s="1">
        <f t="shared" si="301"/>
        <v>7.1386579323082684E-3</v>
      </c>
      <c r="P217" s="1"/>
      <c r="Q217">
        <v>1980.7102739726026</v>
      </c>
      <c r="R217" s="1">
        <v>9.2222222222222214</v>
      </c>
      <c r="S217" s="1">
        <f t="shared" si="302"/>
        <v>9.1322751322751312</v>
      </c>
      <c r="T217" s="1">
        <f t="shared" si="303"/>
        <v>0.20345175107079891</v>
      </c>
      <c r="V217">
        <v>1980.7102739726026</v>
      </c>
      <c r="W217">
        <v>9.4444444444444446</v>
      </c>
      <c r="X217" s="1">
        <f t="shared" si="304"/>
        <v>9.3148148148148167</v>
      </c>
      <c r="Y217" s="1">
        <f t="shared" si="305"/>
        <v>0.55286806080456841</v>
      </c>
      <c r="AA217">
        <v>1980.7083333333333</v>
      </c>
      <c r="AB217">
        <v>11.333333333333334</v>
      </c>
      <c r="AC217" s="1">
        <f t="shared" si="306"/>
        <v>11.124338624338625</v>
      </c>
      <c r="AD217" s="1">
        <f t="shared" si="307"/>
        <v>1.0694444444444442</v>
      </c>
      <c r="AE217" s="1">
        <f t="shared" si="308"/>
        <v>0.95220248593264556</v>
      </c>
      <c r="AF217" s="1"/>
      <c r="AG217">
        <v>1980.7083333333333</v>
      </c>
      <c r="AH217">
        <v>14.055555555555554</v>
      </c>
      <c r="AI217" s="1">
        <f t="shared" si="309"/>
        <v>13.658730158730158</v>
      </c>
      <c r="AJ217" s="1">
        <f t="shared" si="310"/>
        <v>0.48253128411858592</v>
      </c>
      <c r="AM217" s="1">
        <v>16.888888888888889</v>
      </c>
      <c r="AN217" s="1">
        <f t="shared" si="293"/>
        <v>16.343915343915345</v>
      </c>
      <c r="AO217" s="1">
        <f t="shared" si="294"/>
        <v>-1.5549571680524059</v>
      </c>
      <c r="AQ217">
        <v>1980.7102739726026</v>
      </c>
      <c r="AR217">
        <f t="shared" si="265"/>
        <v>-5.5731418493322485E-2</v>
      </c>
      <c r="AS217">
        <f t="shared" si="266"/>
        <v>-0.11288939279415491</v>
      </c>
      <c r="AT217">
        <f t="shared" si="267"/>
        <v>-0.10637893675988977</v>
      </c>
      <c r="AU217">
        <f t="shared" si="268"/>
        <v>7.9169060216678841E-2</v>
      </c>
      <c r="AV217">
        <f t="shared" si="269"/>
        <v>0.58338473167044524</v>
      </c>
      <c r="AW217">
        <f t="shared" si="270"/>
        <v>1.4517933988410181</v>
      </c>
      <c r="AX217">
        <f t="shared" si="290"/>
        <v>1.8918619299571684</v>
      </c>
      <c r="AY217">
        <f t="shared" si="291"/>
        <v>0.47374099269337422</v>
      </c>
      <c r="AZ217">
        <f t="shared" si="292"/>
        <v>1.0399197006802705</v>
      </c>
    </row>
    <row r="218" spans="1:52" x14ac:dyDescent="0.2">
      <c r="A218">
        <v>1980.8333333333333</v>
      </c>
      <c r="B218" s="1">
        <v>9.1666666666666661</v>
      </c>
      <c r="C218" s="1">
        <f t="shared" si="295"/>
        <v>9.1164021164021172</v>
      </c>
      <c r="D218" s="1">
        <f t="shared" si="296"/>
        <v>-0.15674603174602983</v>
      </c>
      <c r="E218" s="1">
        <f t="shared" si="297"/>
        <v>-0.21547199126564159</v>
      </c>
      <c r="F218" s="1"/>
      <c r="G218">
        <v>1980.7938356164384</v>
      </c>
      <c r="H218" s="1">
        <v>9.1666666666666661</v>
      </c>
      <c r="I218" s="1">
        <f t="shared" si="298"/>
        <v>9.0767195767195776</v>
      </c>
      <c r="J218" s="1">
        <f t="shared" si="299"/>
        <v>-0.19050768455530404</v>
      </c>
      <c r="K218" s="1"/>
      <c r="L218">
        <v>1980.7938356164384</v>
      </c>
      <c r="M218" s="1">
        <v>9.1666666666666661</v>
      </c>
      <c r="N218" s="1">
        <f t="shared" si="300"/>
        <v>9.0476190476190474</v>
      </c>
      <c r="O218" s="1">
        <f t="shared" si="301"/>
        <v>-8.8235911648611012E-2</v>
      </c>
      <c r="P218" s="1"/>
      <c r="Q218">
        <v>1980.7938356164384</v>
      </c>
      <c r="R218" s="1">
        <v>9.4444444444444446</v>
      </c>
      <c r="S218" s="1">
        <f t="shared" si="302"/>
        <v>9.2671957671957674</v>
      </c>
      <c r="T218" s="1">
        <f t="shared" si="303"/>
        <v>7.8241790543378056E-2</v>
      </c>
      <c r="V218">
        <v>1980.7938356164384</v>
      </c>
      <c r="W218">
        <v>9.9444444444444446</v>
      </c>
      <c r="X218" s="1">
        <f t="shared" si="304"/>
        <v>9.6825396825396837</v>
      </c>
      <c r="Y218" s="1">
        <f t="shared" si="305"/>
        <v>0.2318594104308376</v>
      </c>
      <c r="AA218">
        <v>1980.7916666666667</v>
      </c>
      <c r="AB218">
        <v>11.833333333333332</v>
      </c>
      <c r="AC218" s="1">
        <f t="shared" si="306"/>
        <v>11.600529100529101</v>
      </c>
      <c r="AD218" s="1">
        <f t="shared" si="307"/>
        <v>-4.4532627865960545E-2</v>
      </c>
      <c r="AE218" s="1">
        <f t="shared" si="308"/>
        <v>-3.0381288317794797E-2</v>
      </c>
      <c r="AF218" s="1"/>
      <c r="AG218">
        <v>1980.7916666666667</v>
      </c>
      <c r="AH218">
        <v>13.611111111111111</v>
      </c>
      <c r="AI218" s="1">
        <f t="shared" si="309"/>
        <v>13.320105820105818</v>
      </c>
      <c r="AJ218" s="1">
        <f t="shared" si="310"/>
        <v>-1.1518434534307547</v>
      </c>
      <c r="AM218" s="1">
        <v>14</v>
      </c>
      <c r="AN218" s="1">
        <f t="shared" si="293"/>
        <v>13.756613756613758</v>
      </c>
      <c r="AO218" s="1">
        <f t="shared" si="294"/>
        <v>-3.3418262366675071</v>
      </c>
      <c r="AQ218">
        <v>1980.7938356164384</v>
      </c>
      <c r="AR218">
        <f t="shared" si="265"/>
        <v>-0.19651045603426512</v>
      </c>
      <c r="AS218">
        <f t="shared" si="266"/>
        <v>-0.37025346434870243</v>
      </c>
      <c r="AT218">
        <f t="shared" si="267"/>
        <v>-0.45072461577223566</v>
      </c>
      <c r="AU218">
        <f t="shared" si="268"/>
        <v>-0.37936810279667493</v>
      </c>
      <c r="AV218">
        <f t="shared" si="269"/>
        <v>-0.16791232048375099</v>
      </c>
      <c r="AW218">
        <f t="shared" si="270"/>
        <v>-0.19562005542957983</v>
      </c>
      <c r="AX218">
        <f t="shared" si="290"/>
        <v>-1.2461012849584281</v>
      </c>
      <c r="AY218">
        <f t="shared" si="291"/>
        <v>-4.2938468127991944</v>
      </c>
      <c r="AZ218">
        <f t="shared" si="292"/>
        <v>6.6893596371880526E-2</v>
      </c>
    </row>
    <row r="219" spans="1:52" x14ac:dyDescent="0.2">
      <c r="A219">
        <v>1980.9166666666667</v>
      </c>
      <c r="B219" s="1">
        <v>9</v>
      </c>
      <c r="C219" s="1">
        <f t="shared" si="295"/>
        <v>8.8306878306878307</v>
      </c>
      <c r="D219" s="1">
        <f t="shared" si="296"/>
        <v>-0.43209876543209774</v>
      </c>
      <c r="E219" s="1">
        <f t="shared" si="297"/>
        <v>-0.23910304862685883</v>
      </c>
      <c r="F219" s="1"/>
      <c r="G219">
        <v>1980.8773972602739</v>
      </c>
      <c r="H219" s="1">
        <v>9</v>
      </c>
      <c r="I219" s="1">
        <f t="shared" si="298"/>
        <v>8.8306878306878307</v>
      </c>
      <c r="J219" s="1">
        <f t="shared" si="299"/>
        <v>-0.18637146216511247</v>
      </c>
      <c r="K219" s="1"/>
      <c r="L219">
        <v>1980.8773972602739</v>
      </c>
      <c r="M219" s="1">
        <v>9</v>
      </c>
      <c r="N219" s="1">
        <f t="shared" si="300"/>
        <v>8.9021164021164001</v>
      </c>
      <c r="O219" s="1">
        <f t="shared" si="301"/>
        <v>-6.531872008062499E-2</v>
      </c>
      <c r="P219" s="1"/>
      <c r="Q219">
        <v>1980.8773972602739</v>
      </c>
      <c r="R219" s="1">
        <v>9.3333333333333321</v>
      </c>
      <c r="S219" s="1">
        <f t="shared" si="302"/>
        <v>9.2248677248677247</v>
      </c>
      <c r="T219" s="1">
        <f t="shared" si="303"/>
        <v>3.657512387671185E-2</v>
      </c>
      <c r="V219">
        <v>1980.8773972602739</v>
      </c>
      <c r="W219">
        <v>9.6111111111111089</v>
      </c>
      <c r="X219" s="1">
        <f t="shared" si="304"/>
        <v>9.6957671957671945</v>
      </c>
      <c r="Y219" s="1">
        <f t="shared" si="305"/>
        <v>8.51389938691385E-3</v>
      </c>
      <c r="AA219">
        <v>1980.875</v>
      </c>
      <c r="AB219">
        <v>11.222222222222223</v>
      </c>
      <c r="AC219" s="1">
        <f t="shared" si="306"/>
        <v>11.034391534391537</v>
      </c>
      <c r="AD219" s="1">
        <f t="shared" si="307"/>
        <v>-1.1100088183421515</v>
      </c>
      <c r="AE219" s="1">
        <f t="shared" si="308"/>
        <v>-0.79027042915931822</v>
      </c>
      <c r="AF219" s="1"/>
      <c r="AG219">
        <v>1980.875</v>
      </c>
      <c r="AH219">
        <v>11.444444444444445</v>
      </c>
      <c r="AI219" s="1">
        <f t="shared" si="309"/>
        <v>11.391534391534391</v>
      </c>
      <c r="AJ219" s="1">
        <f t="shared" si="310"/>
        <v>-2.0749454102628704</v>
      </c>
      <c r="AM219" s="1">
        <v>9.8888888888888875</v>
      </c>
      <c r="AN219" s="1">
        <f t="shared" si="293"/>
        <v>9.9153439153439162</v>
      </c>
      <c r="AO219" s="1">
        <f t="shared" si="294"/>
        <v>-3.7622197026958939</v>
      </c>
      <c r="AQ219">
        <v>1980.8773972602739</v>
      </c>
      <c r="AR219">
        <f t="shared" si="265"/>
        <v>-0.21806198034769525</v>
      </c>
      <c r="AS219">
        <f t="shared" si="266"/>
        <v>-0.38803275384227781</v>
      </c>
      <c r="AT219">
        <f t="shared" si="267"/>
        <v>-0.44760342655580782</v>
      </c>
      <c r="AU219">
        <f t="shared" si="268"/>
        <v>-0.41424691358024662</v>
      </c>
      <c r="AV219">
        <f t="shared" si="269"/>
        <v>-0.40648223733938127</v>
      </c>
      <c r="AW219">
        <f t="shared" si="270"/>
        <v>-1.1272088687326793</v>
      </c>
      <c r="AX219">
        <f t="shared" si="290"/>
        <v>-3.0195590828924175</v>
      </c>
      <c r="AY219">
        <f t="shared" si="291"/>
        <v>-6.4507034517510728</v>
      </c>
      <c r="AZ219">
        <f t="shared" si="292"/>
        <v>-0.95285648072562557</v>
      </c>
    </row>
    <row r="220" spans="1:52" x14ac:dyDescent="0.2">
      <c r="A220">
        <v>1981</v>
      </c>
      <c r="B220" s="1">
        <v>8.4444444444444464</v>
      </c>
      <c r="C220" s="1">
        <f t="shared" si="295"/>
        <v>8.6190476190476186</v>
      </c>
      <c r="D220" s="1">
        <f t="shared" si="296"/>
        <v>-0.15873015873015872</v>
      </c>
      <c r="E220" s="1">
        <f t="shared" si="297"/>
        <v>-0.11094314268917485</v>
      </c>
      <c r="F220" s="1"/>
      <c r="G220">
        <v>1980.9609589041097</v>
      </c>
      <c r="H220" s="1">
        <v>8.4444444444444464</v>
      </c>
      <c r="I220" s="1">
        <f t="shared" si="298"/>
        <v>8.6984126984126995</v>
      </c>
      <c r="J220" s="1">
        <f t="shared" si="299"/>
        <v>-4.4270177206684816E-2</v>
      </c>
      <c r="K220" s="1"/>
      <c r="L220">
        <v>1980.9609589041097</v>
      </c>
      <c r="M220" s="1">
        <v>8.6666666666666661</v>
      </c>
      <c r="N220" s="1">
        <f t="shared" si="300"/>
        <v>8.8994708994708986</v>
      </c>
      <c r="O220" s="1">
        <f t="shared" si="301"/>
        <v>5.392836146804434E-2</v>
      </c>
      <c r="P220" s="1"/>
      <c r="Q220">
        <v>1980.9609589041097</v>
      </c>
      <c r="R220" s="1">
        <v>9</v>
      </c>
      <c r="S220" s="1">
        <f t="shared" si="302"/>
        <v>9.3174603174603181</v>
      </c>
      <c r="T220" s="1">
        <f t="shared" si="303"/>
        <v>8.3385823465188233E-2</v>
      </c>
      <c r="V220">
        <v>1980.9609589041097</v>
      </c>
      <c r="W220">
        <v>9.5</v>
      </c>
      <c r="X220" s="1">
        <f t="shared" si="304"/>
        <v>9.6931216931216913</v>
      </c>
      <c r="Y220" s="1">
        <f t="shared" si="305"/>
        <v>-8.575837742504365E-2</v>
      </c>
      <c r="AA220">
        <v>1980.9583333333333</v>
      </c>
      <c r="AB220">
        <v>9.7777777777777786</v>
      </c>
      <c r="AC220" s="1">
        <f t="shared" si="306"/>
        <v>10.00793650793651</v>
      </c>
      <c r="AD220" s="1">
        <f t="shared" si="307"/>
        <v>-1.1981922398589058</v>
      </c>
      <c r="AE220" s="1">
        <f t="shared" si="308"/>
        <v>-1.1078882170152011</v>
      </c>
      <c r="AF220" s="1"/>
      <c r="AG220">
        <v>1980.9583333333333</v>
      </c>
      <c r="AH220">
        <v>8.7777777777777768</v>
      </c>
      <c r="AI220" s="1">
        <f t="shared" si="309"/>
        <v>9.1957671957671945</v>
      </c>
      <c r="AJ220" s="1">
        <f t="shared" si="310"/>
        <v>-2.2016670865877215</v>
      </c>
      <c r="AM220" s="1">
        <v>5.5</v>
      </c>
      <c r="AN220" s="1">
        <f t="shared" si="293"/>
        <v>6.3412698412698409</v>
      </c>
      <c r="AO220" s="1">
        <f t="shared" si="294"/>
        <v>-3.2355022255815915</v>
      </c>
      <c r="AQ220">
        <v>1980.9609589041097</v>
      </c>
      <c r="AR220">
        <f t="shared" si="265"/>
        <v>-0.10118014613252746</v>
      </c>
      <c r="AS220">
        <f t="shared" si="266"/>
        <v>-0.14155454774502402</v>
      </c>
      <c r="AT220">
        <f t="shared" si="267"/>
        <v>-9.2371882086167603E-2</v>
      </c>
      <c r="AU220">
        <f t="shared" si="268"/>
        <v>-1.632401108591593E-2</v>
      </c>
      <c r="AV220">
        <f t="shared" si="269"/>
        <v>-9.4535651297555728E-2</v>
      </c>
      <c r="AW220">
        <f t="shared" si="270"/>
        <v>-1.1049297052154192</v>
      </c>
      <c r="AX220">
        <f t="shared" si="290"/>
        <v>-3.1128500881834209</v>
      </c>
      <c r="AY220">
        <f t="shared" si="291"/>
        <v>-6.0636281179138338</v>
      </c>
      <c r="AZ220">
        <f t="shared" si="292"/>
        <v>-1.3248618321995487</v>
      </c>
    </row>
    <row r="221" spans="1:52" x14ac:dyDescent="0.2">
      <c r="A221">
        <v>1981.0833333333333</v>
      </c>
      <c r="B221" s="1">
        <v>8.3333333333333339</v>
      </c>
      <c r="C221" s="1">
        <f t="shared" si="295"/>
        <v>8.6428571428571423</v>
      </c>
      <c r="D221" s="1">
        <f t="shared" si="296"/>
        <v>0.18452380952380737</v>
      </c>
      <c r="E221" s="1">
        <f t="shared" si="297"/>
        <v>7.3675149071974366E-2</v>
      </c>
      <c r="F221" s="1"/>
      <c r="G221">
        <v>1981.0417808219179</v>
      </c>
      <c r="H221" s="1">
        <v>8.5</v>
      </c>
      <c r="I221" s="1">
        <f t="shared" si="298"/>
        <v>8.7698412698412707</v>
      </c>
      <c r="J221" s="1">
        <f t="shared" si="299"/>
        <v>0.10900100781053119</v>
      </c>
      <c r="K221" s="1"/>
      <c r="L221">
        <v>1981.0417808219179</v>
      </c>
      <c r="M221" s="1">
        <v>8.7777777777777768</v>
      </c>
      <c r="N221" s="1">
        <f t="shared" si="300"/>
        <v>9.0423280423280428</v>
      </c>
      <c r="O221" s="1">
        <f t="shared" si="301"/>
        <v>0.1344587217603089</v>
      </c>
      <c r="P221" s="1"/>
      <c r="Q221">
        <v>1981.0417808219179</v>
      </c>
      <c r="R221" s="1">
        <v>9.1666666666666661</v>
      </c>
      <c r="S221" s="1">
        <f t="shared" si="302"/>
        <v>9.43915343915344</v>
      </c>
      <c r="T221" s="1">
        <f t="shared" si="303"/>
        <v>9.2676576803561325E-2</v>
      </c>
      <c r="V221">
        <v>1981.0417808219179</v>
      </c>
      <c r="W221">
        <v>9.3333333333333321</v>
      </c>
      <c r="X221" s="1">
        <f t="shared" si="304"/>
        <v>9.5661375661375665</v>
      </c>
      <c r="Y221" s="1">
        <f t="shared" si="305"/>
        <v>-0.22211724195851118</v>
      </c>
      <c r="AA221">
        <v>1981.0416666666667</v>
      </c>
      <c r="AB221">
        <v>8.5</v>
      </c>
      <c r="AC221" s="1">
        <f t="shared" si="306"/>
        <v>8.9338624338624335</v>
      </c>
      <c r="AD221" s="1">
        <f t="shared" si="307"/>
        <v>-0.89638447971781299</v>
      </c>
      <c r="AE221" s="1">
        <f t="shared" si="308"/>
        <v>-1.1134311749391124</v>
      </c>
      <c r="AF221" s="1"/>
      <c r="AG221">
        <v>1981.0416666666667</v>
      </c>
      <c r="AH221">
        <v>6.8333333333333321</v>
      </c>
      <c r="AI221" s="1">
        <f t="shared" si="309"/>
        <v>7.2539682539682531</v>
      </c>
      <c r="AJ221" s="1">
        <f t="shared" si="310"/>
        <v>-1.8096077937347776</v>
      </c>
      <c r="AM221" s="1">
        <v>3.6666666666666674</v>
      </c>
      <c r="AN221" s="1">
        <f t="shared" si="293"/>
        <v>3.8306878306878307</v>
      </c>
      <c r="AO221" s="1">
        <f t="shared" si="294"/>
        <v>-2.1389308809943737</v>
      </c>
      <c r="AQ221">
        <v>1981.0417808219179</v>
      </c>
      <c r="AR221">
        <f t="shared" si="265"/>
        <v>6.7191735953640627E-2</v>
      </c>
      <c r="AS221">
        <f t="shared" si="266"/>
        <v>0.16660065507684504</v>
      </c>
      <c r="AT221">
        <f t="shared" si="267"/>
        <v>0.28922700932224676</v>
      </c>
      <c r="AU221">
        <f t="shared" si="268"/>
        <v>0.37374804736709466</v>
      </c>
      <c r="AV221">
        <f t="shared" si="269"/>
        <v>0.17117712270093249</v>
      </c>
      <c r="AW221">
        <f t="shared" si="270"/>
        <v>-0.84427210884353809</v>
      </c>
      <c r="AX221">
        <f t="shared" si="290"/>
        <v>-2.4946344167296552</v>
      </c>
      <c r="AY221">
        <f t="shared" si="291"/>
        <v>-4.4453393801965237</v>
      </c>
      <c r="AZ221">
        <f t="shared" si="292"/>
        <v>-0.88703531065759988</v>
      </c>
    </row>
    <row r="222" spans="1:52" x14ac:dyDescent="0.2">
      <c r="A222">
        <v>1981.1666666666667</v>
      </c>
      <c r="B222" s="1">
        <v>9.0555555555555536</v>
      </c>
      <c r="C222" s="1">
        <f t="shared" si="295"/>
        <v>8.7566137566137563</v>
      </c>
      <c r="D222" s="1">
        <f t="shared" si="296"/>
        <v>0.28417107583774115</v>
      </c>
      <c r="E222" s="1">
        <f t="shared" si="297"/>
        <v>0.1649029982363322</v>
      </c>
      <c r="F222" s="1"/>
      <c r="G222">
        <v>1981.1253424657534</v>
      </c>
      <c r="H222" s="1">
        <v>9.2777777777777786</v>
      </c>
      <c r="I222" s="1">
        <f t="shared" si="298"/>
        <v>8.8994708994709004</v>
      </c>
      <c r="J222" s="1">
        <f t="shared" si="299"/>
        <v>0.14573360208280819</v>
      </c>
      <c r="K222" s="1"/>
      <c r="L222">
        <v>1981.1253424657534</v>
      </c>
      <c r="M222" s="1">
        <v>9.6111111111111089</v>
      </c>
      <c r="N222" s="1">
        <f t="shared" si="300"/>
        <v>9.1507936507936485</v>
      </c>
      <c r="O222" s="1">
        <f t="shared" si="301"/>
        <v>7.8598723439993148E-2</v>
      </c>
      <c r="P222" s="1"/>
      <c r="Q222">
        <v>1981.1253424657534</v>
      </c>
      <c r="R222" s="1">
        <v>10.111111111111112</v>
      </c>
      <c r="S222" s="1">
        <f t="shared" si="302"/>
        <v>9.4708994708994698</v>
      </c>
      <c r="T222" s="1">
        <f t="shared" si="303"/>
        <v>-3.3121273200638568E-2</v>
      </c>
      <c r="V222">
        <v>1981.1253424657534</v>
      </c>
      <c r="W222">
        <v>9.8888888888888875</v>
      </c>
      <c r="X222" s="1">
        <f t="shared" si="304"/>
        <v>9.2671957671957674</v>
      </c>
      <c r="Y222" s="1">
        <f t="shared" si="305"/>
        <v>-0.4427437641723353</v>
      </c>
      <c r="AA222">
        <v>1981.125</v>
      </c>
      <c r="AB222">
        <v>8.3333333333333339</v>
      </c>
      <c r="AC222" s="1">
        <f t="shared" si="306"/>
        <v>7.8941798941798949</v>
      </c>
      <c r="AD222" s="1">
        <f t="shared" si="307"/>
        <v>-0.81790123456790143</v>
      </c>
      <c r="AE222" s="1">
        <f t="shared" si="308"/>
        <v>-0.97732426303854891</v>
      </c>
      <c r="AF222" s="1"/>
      <c r="AG222">
        <v>1981.125</v>
      </c>
      <c r="AH222">
        <v>6.3888888888888893</v>
      </c>
      <c r="AI222" s="1">
        <f t="shared" si="309"/>
        <v>5.7222222222222205</v>
      </c>
      <c r="AJ222" s="1">
        <f t="shared" si="310"/>
        <v>-1.2117241958511791</v>
      </c>
      <c r="AM222" s="1">
        <v>3.111111111111112</v>
      </c>
      <c r="AN222" s="1">
        <f t="shared" si="293"/>
        <v>2.2037037037037037</v>
      </c>
      <c r="AO222" s="1">
        <f t="shared" si="294"/>
        <v>-0.80324598975392658</v>
      </c>
      <c r="AQ222">
        <v>1981.1253424657534</v>
      </c>
      <c r="AR222">
        <f t="shared" si="265"/>
        <v>0.15039153439153496</v>
      </c>
      <c r="AS222">
        <f t="shared" si="266"/>
        <v>0.28330057949105608</v>
      </c>
      <c r="AT222">
        <f t="shared" si="267"/>
        <v>0.3549826152683298</v>
      </c>
      <c r="AU222">
        <f t="shared" si="268"/>
        <v>0.32477601410934742</v>
      </c>
      <c r="AV222">
        <f t="shared" si="269"/>
        <v>-7.9006298815822371E-2</v>
      </c>
      <c r="AW222">
        <f t="shared" si="270"/>
        <v>-0.97032602670697898</v>
      </c>
      <c r="AX222">
        <f t="shared" si="290"/>
        <v>-2.0754184933232542</v>
      </c>
      <c r="AY222">
        <f t="shared" si="291"/>
        <v>-2.8079788359788358</v>
      </c>
      <c r="AZ222">
        <f t="shared" si="292"/>
        <v>-0.14252138775510448</v>
      </c>
    </row>
    <row r="223" spans="1:52" x14ac:dyDescent="0.2">
      <c r="A223">
        <v>1981.25</v>
      </c>
      <c r="B223" s="1">
        <v>9.0555555555555536</v>
      </c>
      <c r="C223" s="1">
        <f t="shared" si="295"/>
        <v>8.9417989417989414</v>
      </c>
      <c r="D223" s="1">
        <f t="shared" si="296"/>
        <v>5.2689594356262123E-2</v>
      </c>
      <c r="E223" s="1">
        <f t="shared" si="297"/>
        <v>8.0383387923070301E-2</v>
      </c>
      <c r="F223" s="1"/>
      <c r="G223">
        <v>1981.208904109589</v>
      </c>
      <c r="H223" s="1">
        <v>9.1111111111111107</v>
      </c>
      <c r="I223" s="1">
        <f t="shared" si="298"/>
        <v>9.0396825396825395</v>
      </c>
      <c r="J223" s="1">
        <f t="shared" si="299"/>
        <v>1.9862265894011508E-2</v>
      </c>
      <c r="K223" s="1"/>
      <c r="L223">
        <v>1981.208904109589</v>
      </c>
      <c r="M223" s="1">
        <v>9.2222222222222214</v>
      </c>
      <c r="N223" s="1">
        <f t="shared" si="300"/>
        <v>9.1772486772486754</v>
      </c>
      <c r="O223" s="1">
        <f t="shared" si="301"/>
        <v>-0.10311161501637603</v>
      </c>
      <c r="P223" s="1"/>
      <c r="Q223">
        <v>1981.208904109589</v>
      </c>
      <c r="R223" s="1">
        <v>9.2777777777777786</v>
      </c>
      <c r="S223" s="1">
        <f t="shared" si="302"/>
        <v>9.3624338624338641</v>
      </c>
      <c r="T223" s="1">
        <f t="shared" si="303"/>
        <v>-0.26860250272948683</v>
      </c>
      <c r="V223">
        <v>1981.208904109589</v>
      </c>
      <c r="W223">
        <v>8.6111111111111107</v>
      </c>
      <c r="X223" s="1">
        <f t="shared" si="304"/>
        <v>8.6904761904761898</v>
      </c>
      <c r="Y223" s="1">
        <f t="shared" si="305"/>
        <v>-0.65853069622910909</v>
      </c>
      <c r="AA223">
        <v>1981.2083333333333</v>
      </c>
      <c r="AB223">
        <v>7.2222222222222223</v>
      </c>
      <c r="AC223" s="1">
        <f t="shared" si="306"/>
        <v>6.9894179894179889</v>
      </c>
      <c r="AD223" s="1">
        <f t="shared" si="307"/>
        <v>-0.94312169312169336</v>
      </c>
      <c r="AE223" s="1">
        <f t="shared" si="308"/>
        <v>-0.76941085076005655</v>
      </c>
      <c r="AF223" s="1"/>
      <c r="AG223">
        <v>1981.2083333333333</v>
      </c>
      <c r="AH223">
        <v>4.9444444444444438</v>
      </c>
      <c r="AI223" s="1">
        <f t="shared" si="309"/>
        <v>4.8306878306878316</v>
      </c>
      <c r="AJ223" s="1">
        <f t="shared" si="310"/>
        <v>-0.46325690770135181</v>
      </c>
      <c r="AM223" s="1">
        <v>2.1111111111111094</v>
      </c>
      <c r="AN223" s="1">
        <f t="shared" si="293"/>
        <v>2.1798941798941791</v>
      </c>
      <c r="AO223" s="1">
        <f t="shared" si="294"/>
        <v>0.77606659947929779</v>
      </c>
      <c r="AQ223">
        <v>1981.208904109589</v>
      </c>
      <c r="AR223">
        <f t="shared" si="265"/>
        <v>7.330964978584012E-2</v>
      </c>
      <c r="AS223">
        <f t="shared" si="266"/>
        <v>9.1424036281178622E-2</v>
      </c>
      <c r="AT223">
        <f t="shared" si="267"/>
        <v>-2.6137566137563288E-3</v>
      </c>
      <c r="AU223">
        <f t="shared" si="268"/>
        <v>-0.2475792391030483</v>
      </c>
      <c r="AV223">
        <f t="shared" si="269"/>
        <v>-0.84815923406399574</v>
      </c>
      <c r="AW223">
        <f t="shared" si="270"/>
        <v>-1.5498619299571674</v>
      </c>
      <c r="AX223">
        <f t="shared" si="290"/>
        <v>-1.9723522297808003</v>
      </c>
      <c r="AY223">
        <f t="shared" si="291"/>
        <v>-1.2645794910556807</v>
      </c>
      <c r="AZ223">
        <f t="shared" si="292"/>
        <v>9.7740979591832949E-2</v>
      </c>
    </row>
    <row r="224" spans="1:52" x14ac:dyDescent="0.2">
      <c r="A224">
        <v>1981.3333333333333</v>
      </c>
      <c r="B224" s="1">
        <v>8.8333333333333339</v>
      </c>
      <c r="C224" s="1">
        <f t="shared" si="295"/>
        <v>8.9735449735449748</v>
      </c>
      <c r="D224" s="1">
        <f t="shared" si="296"/>
        <v>-0.16380070546737052</v>
      </c>
      <c r="E224" s="1">
        <f t="shared" si="297"/>
        <v>-4.1446208112874833E-2</v>
      </c>
      <c r="F224" s="1"/>
      <c r="G224">
        <v>1981.2924657534247</v>
      </c>
      <c r="H224" s="1">
        <v>8.8333333333333339</v>
      </c>
      <c r="I224" s="1">
        <f t="shared" si="298"/>
        <v>8.9947089947089935</v>
      </c>
      <c r="J224" s="1">
        <f t="shared" si="299"/>
        <v>-0.10494876963131</v>
      </c>
      <c r="K224" s="1"/>
      <c r="L224">
        <v>1981.2924657534247</v>
      </c>
      <c r="M224" s="1">
        <v>8.7777777777777768</v>
      </c>
      <c r="N224" s="1">
        <f t="shared" si="300"/>
        <v>9.0079365079365079</v>
      </c>
      <c r="O224" s="1">
        <f t="shared" si="301"/>
        <v>-0.22028008734357857</v>
      </c>
      <c r="P224" s="1"/>
      <c r="Q224">
        <v>1981.2924657534247</v>
      </c>
      <c r="R224" s="1">
        <v>8.7777777777777768</v>
      </c>
      <c r="S224" s="1">
        <f t="shared" si="302"/>
        <v>9.0291005291005284</v>
      </c>
      <c r="T224" s="1">
        <f t="shared" si="303"/>
        <v>-0.38325144872763944</v>
      </c>
      <c r="V224">
        <v>1981.2924657534247</v>
      </c>
      <c r="W224">
        <v>7.7777777777777777</v>
      </c>
      <c r="X224" s="1">
        <f t="shared" si="304"/>
        <v>8.0423280423280428</v>
      </c>
      <c r="Y224" s="1">
        <f t="shared" si="305"/>
        <v>-0.61785084404132029</v>
      </c>
      <c r="AA224">
        <v>1981.2916666666667</v>
      </c>
      <c r="AB224">
        <v>6.1111111111111107</v>
      </c>
      <c r="AC224" s="1">
        <f t="shared" si="306"/>
        <v>6.4629629629629637</v>
      </c>
      <c r="AD224" s="1">
        <f t="shared" si="307"/>
        <v>-0.52976190476190543</v>
      </c>
      <c r="AE224" s="1">
        <f t="shared" si="308"/>
        <v>-0.34152179390274634</v>
      </c>
      <c r="AF224" s="1"/>
      <c r="AG224">
        <v>1981.2916666666667</v>
      </c>
      <c r="AH224">
        <v>4.2222222222222232</v>
      </c>
      <c r="AI224" s="1">
        <f t="shared" si="309"/>
        <v>4.9100529100529098</v>
      </c>
      <c r="AJ224" s="1">
        <f t="shared" si="310"/>
        <v>0.54324137062232403</v>
      </c>
      <c r="AM224" s="1">
        <v>2.4444444444444438</v>
      </c>
      <c r="AN224" s="1">
        <f t="shared" si="293"/>
        <v>3.7910052910052903</v>
      </c>
      <c r="AO224" s="1">
        <f t="shared" si="294"/>
        <v>2.5335411942554802</v>
      </c>
      <c r="AQ224">
        <v>1981.2924657534247</v>
      </c>
      <c r="AR224">
        <f t="shared" si="265"/>
        <v>-3.7798941798941846E-2</v>
      </c>
      <c r="AS224">
        <f t="shared" si="266"/>
        <v>-0.13351221970269658</v>
      </c>
      <c r="AT224">
        <f t="shared" si="267"/>
        <v>-0.33440765936004024</v>
      </c>
      <c r="AU224">
        <f t="shared" si="268"/>
        <v>-0.68393298059964736</v>
      </c>
      <c r="AV224">
        <f t="shared" si="269"/>
        <v>-1.2474129503653315</v>
      </c>
      <c r="AW224">
        <f t="shared" si="270"/>
        <v>-1.5588808264046365</v>
      </c>
      <c r="AX224">
        <f t="shared" si="290"/>
        <v>-1.0634446963970767</v>
      </c>
      <c r="AY224">
        <f t="shared" si="291"/>
        <v>1.2471448727639212</v>
      </c>
      <c r="AZ224">
        <f t="shared" si="292"/>
        <v>-0.25312913378685364</v>
      </c>
    </row>
    <row r="225" spans="1:52" x14ac:dyDescent="0.2">
      <c r="A225">
        <v>1981.4166666666667</v>
      </c>
      <c r="B225" s="1">
        <v>8.8333333333333339</v>
      </c>
      <c r="C225" s="1">
        <f t="shared" si="295"/>
        <v>8.8095238095238084</v>
      </c>
      <c r="D225" s="1">
        <f t="shared" si="296"/>
        <v>-7.6940035273368707E-2</v>
      </c>
      <c r="E225" s="1">
        <f t="shared" si="297"/>
        <v>-8.6367262954564719E-2</v>
      </c>
      <c r="F225" s="1"/>
      <c r="G225">
        <v>1981.3760273972603</v>
      </c>
      <c r="H225" s="1">
        <v>8.7777777777777768</v>
      </c>
      <c r="I225" s="1">
        <f t="shared" si="298"/>
        <v>8.7751322751322753</v>
      </c>
      <c r="J225" s="1">
        <f t="shared" si="299"/>
        <v>-0.12382422104644278</v>
      </c>
      <c r="K225" s="1"/>
      <c r="L225">
        <v>1981.3760273972603</v>
      </c>
      <c r="M225" s="1">
        <v>8.7222222222222232</v>
      </c>
      <c r="N225" s="1">
        <f t="shared" si="300"/>
        <v>8.6878306878306883</v>
      </c>
      <c r="O225" s="1">
        <f t="shared" si="301"/>
        <v>-0.18798815822625381</v>
      </c>
      <c r="P225" s="1"/>
      <c r="Q225">
        <v>1981.3760273972603</v>
      </c>
      <c r="R225" s="1">
        <v>8.6111111111111107</v>
      </c>
      <c r="S225" s="1">
        <f t="shared" si="302"/>
        <v>8.5238095238095237</v>
      </c>
      <c r="T225" s="1">
        <f t="shared" si="303"/>
        <v>-0.30332997396489519</v>
      </c>
      <c r="V225">
        <v>1981.3760273972603</v>
      </c>
      <c r="W225">
        <v>7.4444444444444446</v>
      </c>
      <c r="X225" s="1">
        <f t="shared" si="304"/>
        <v>7.4312169312169321</v>
      </c>
      <c r="Y225" s="1">
        <f t="shared" si="305"/>
        <v>-0.26462375073486177</v>
      </c>
      <c r="AA225">
        <v>1981.375</v>
      </c>
      <c r="AB225">
        <v>6.0555555555555545</v>
      </c>
      <c r="AC225" s="1">
        <f t="shared" si="306"/>
        <v>6.3068783068783061</v>
      </c>
      <c r="AD225" s="1">
        <f t="shared" si="307"/>
        <v>0.39880952380952406</v>
      </c>
      <c r="AE225" s="1">
        <f t="shared" si="308"/>
        <v>0.3358213655832698</v>
      </c>
      <c r="AF225" s="1"/>
      <c r="AG225">
        <v>1981.375</v>
      </c>
      <c r="AH225">
        <v>5.6666666666666679</v>
      </c>
      <c r="AI225" s="1">
        <f t="shared" si="309"/>
        <v>5.8306878306878325</v>
      </c>
      <c r="AJ225" s="1">
        <f t="shared" si="310"/>
        <v>1.6449252540522383</v>
      </c>
      <c r="AM225" s="1">
        <v>7.1111111111111098</v>
      </c>
      <c r="AN225" s="1">
        <f t="shared" si="293"/>
        <v>6.9973544973544968</v>
      </c>
      <c r="AO225" s="1">
        <f t="shared" si="294"/>
        <v>3.8880280507264642</v>
      </c>
      <c r="AQ225">
        <v>1981.3760273972603</v>
      </c>
      <c r="AR225">
        <f t="shared" si="265"/>
        <v>-7.876694381456302E-2</v>
      </c>
      <c r="AS225">
        <f t="shared" si="266"/>
        <v>-0.19169463340891885</v>
      </c>
      <c r="AT225">
        <f t="shared" si="267"/>
        <v>-0.36313983371126235</v>
      </c>
      <c r="AU225">
        <f t="shared" si="268"/>
        <v>-0.63977676996724686</v>
      </c>
      <c r="AV225">
        <f t="shared" si="269"/>
        <v>-0.88111363063744075</v>
      </c>
      <c r="AW225">
        <f t="shared" si="270"/>
        <v>-0.57484454522549866</v>
      </c>
      <c r="AX225">
        <f t="shared" si="290"/>
        <v>0.92532728647014273</v>
      </c>
      <c r="AY225">
        <f t="shared" si="291"/>
        <v>4.4712088687326785</v>
      </c>
      <c r="AZ225">
        <f t="shared" si="292"/>
        <v>-0.75690263038549244</v>
      </c>
    </row>
    <row r="226" spans="1:52" x14ac:dyDescent="0.2">
      <c r="A226">
        <v>1981.5</v>
      </c>
      <c r="B226" s="1">
        <v>8.7777777777777768</v>
      </c>
      <c r="C226" s="1">
        <f t="shared" si="295"/>
        <v>8.7777777777777786</v>
      </c>
      <c r="D226" s="1">
        <f t="shared" si="296"/>
        <v>2.1604938271604313E-2</v>
      </c>
      <c r="E226" s="1">
        <f t="shared" si="297"/>
        <v>-1.7909632988999221E-2</v>
      </c>
      <c r="F226" s="1"/>
      <c r="G226">
        <v>1981.4595890410958</v>
      </c>
      <c r="H226" s="1">
        <v>8.7777777777777768</v>
      </c>
      <c r="I226" s="1">
        <f t="shared" si="298"/>
        <v>8.7380952380952372</v>
      </c>
      <c r="J226" s="1">
        <f t="shared" si="299"/>
        <v>-2.342109683379481E-2</v>
      </c>
      <c r="K226" s="1"/>
      <c r="L226">
        <v>1981.4595890410958</v>
      </c>
      <c r="M226" s="1">
        <v>8.6666666666666661</v>
      </c>
      <c r="N226" s="1">
        <f t="shared" si="300"/>
        <v>8.6243386243386233</v>
      </c>
      <c r="O226" s="1">
        <f t="shared" si="301"/>
        <v>-4.2768959435626641E-2</v>
      </c>
      <c r="P226" s="1"/>
      <c r="Q226">
        <v>1981.4595890410958</v>
      </c>
      <c r="R226" s="1">
        <v>8.5</v>
      </c>
      <c r="S226" s="1">
        <f t="shared" si="302"/>
        <v>8.4417989417989414</v>
      </c>
      <c r="T226" s="1">
        <f t="shared" si="303"/>
        <v>-6.1161501637691289E-2</v>
      </c>
      <c r="V226">
        <v>1981.4595890410958</v>
      </c>
      <c r="W226">
        <v>7.5555555555555554</v>
      </c>
      <c r="X226" s="1">
        <f t="shared" si="304"/>
        <v>7.5052910052910056</v>
      </c>
      <c r="Y226" s="1">
        <f t="shared" si="305"/>
        <v>0.2249727051314353</v>
      </c>
      <c r="AA226">
        <v>1981.4583333333333</v>
      </c>
      <c r="AB226">
        <v>7.2777777777777777</v>
      </c>
      <c r="AC226" s="1">
        <f t="shared" si="306"/>
        <v>7.0476190476190466</v>
      </c>
      <c r="AD226" s="1">
        <f t="shared" si="307"/>
        <v>1.1867283950617289</v>
      </c>
      <c r="AE226" s="1">
        <f t="shared" si="308"/>
        <v>1.083480305702528</v>
      </c>
      <c r="AF226" s="1"/>
      <c r="AG226">
        <v>1981.4583333333333</v>
      </c>
      <c r="AH226">
        <v>8.3888888888888893</v>
      </c>
      <c r="AI226" s="1">
        <f t="shared" si="309"/>
        <v>8.0264550264550287</v>
      </c>
      <c r="AJ226" s="1">
        <f t="shared" si="310"/>
        <v>2.4565591668766267</v>
      </c>
      <c r="AM226" s="1">
        <v>11.833333333333332</v>
      </c>
      <c r="AN226" s="1">
        <f t="shared" si="293"/>
        <v>11.28042328042328</v>
      </c>
      <c r="AO226" s="1">
        <f t="shared" si="294"/>
        <v>4.1263962375073477</v>
      </c>
      <c r="AQ226">
        <v>1981.4595890410958</v>
      </c>
      <c r="AR226">
        <f t="shared" si="265"/>
        <v>-1.6333585285967289E-2</v>
      </c>
      <c r="AS226">
        <f t="shared" si="266"/>
        <v>-3.769362559838816E-2</v>
      </c>
      <c r="AT226">
        <f t="shared" si="267"/>
        <v>-7.6698916603679668E-2</v>
      </c>
      <c r="AU226">
        <f t="shared" si="268"/>
        <v>-0.13247820609725414</v>
      </c>
      <c r="AV226">
        <f t="shared" si="269"/>
        <v>7.2696900982614873E-2</v>
      </c>
      <c r="AW226">
        <f t="shared" si="270"/>
        <v>1.0608309397833204</v>
      </c>
      <c r="AX226">
        <f t="shared" ref="AX226:AX241" si="311">($E226+$J226+$O226+$T226+$Y226+$AE226+$AJ226)*160*0.0057</f>
        <v>3.301212899974804</v>
      </c>
      <c r="AY226">
        <f t="shared" si="291"/>
        <v>7.0644862685815051</v>
      </c>
      <c r="AZ226">
        <f t="shared" si="292"/>
        <v>-0.85596147845805648</v>
      </c>
    </row>
    <row r="227" spans="1:52" x14ac:dyDescent="0.2">
      <c r="A227">
        <v>1981.5833333333333</v>
      </c>
      <c r="B227" s="1">
        <v>8.7777777777777768</v>
      </c>
      <c r="C227" s="1">
        <f t="shared" si="295"/>
        <v>8.8333333333333321</v>
      </c>
      <c r="D227" s="1">
        <f t="shared" si="296"/>
        <v>6.3271604938272108E-2</v>
      </c>
      <c r="E227" s="1">
        <f t="shared" si="297"/>
        <v>6.8426135886453729E-2</v>
      </c>
      <c r="F227" s="1"/>
      <c r="G227">
        <v>1981.5431506849316</v>
      </c>
      <c r="H227" s="1">
        <v>8.7222222222222232</v>
      </c>
      <c r="I227" s="1">
        <f t="shared" si="298"/>
        <v>8.7830687830687832</v>
      </c>
      <c r="J227" s="1">
        <f t="shared" si="299"/>
        <v>6.3681027966742215E-2</v>
      </c>
      <c r="K227" s="1"/>
      <c r="L227">
        <v>1981.5431506849316</v>
      </c>
      <c r="M227" s="1">
        <v>8.6111111111111107</v>
      </c>
      <c r="N227" s="1">
        <f t="shared" si="300"/>
        <v>8.6719576719576708</v>
      </c>
      <c r="O227" s="1">
        <f t="shared" si="301"/>
        <v>7.0672713529855768E-2</v>
      </c>
      <c r="P227" s="1"/>
      <c r="Q227">
        <v>1981.5431506849316</v>
      </c>
      <c r="R227" s="1">
        <v>8.3333333333333339</v>
      </c>
      <c r="S227" s="1">
        <f t="shared" si="302"/>
        <v>8.4841269841269842</v>
      </c>
      <c r="T227" s="1">
        <f t="shared" si="303"/>
        <v>0.16329680020156254</v>
      </c>
      <c r="V227">
        <v>1981.5431506849316</v>
      </c>
      <c r="W227">
        <v>7.7777777777777777</v>
      </c>
      <c r="X227" s="1">
        <f t="shared" si="304"/>
        <v>7.9576719576719581</v>
      </c>
      <c r="Y227" s="1">
        <f t="shared" si="305"/>
        <v>0.60085453934660304</v>
      </c>
      <c r="AA227">
        <v>1981.5416666666667</v>
      </c>
      <c r="AB227">
        <v>8.2777777777777786</v>
      </c>
      <c r="AC227" s="1">
        <f t="shared" si="306"/>
        <v>8.4682539682539666</v>
      </c>
      <c r="AD227" s="1">
        <f t="shared" si="307"/>
        <v>1.5485008818342152</v>
      </c>
      <c r="AE227" s="1">
        <f t="shared" si="308"/>
        <v>1.5501280759217273</v>
      </c>
      <c r="AF227" s="1"/>
      <c r="AG227">
        <v>1981.5416666666667</v>
      </c>
      <c r="AH227">
        <v>10.388888888888891</v>
      </c>
      <c r="AI227" s="1">
        <f t="shared" si="309"/>
        <v>10.685185185185185</v>
      </c>
      <c r="AJ227" s="1">
        <f t="shared" si="310"/>
        <v>2.5052385151591481</v>
      </c>
      <c r="AM227" s="1">
        <v>15.166666666666666</v>
      </c>
      <c r="AN227" s="1">
        <f t="shared" si="293"/>
        <v>15.153439153439153</v>
      </c>
      <c r="AO227" s="1">
        <f t="shared" si="294"/>
        <v>2.899218946837995</v>
      </c>
      <c r="AQ227">
        <v>1981.5431506849316</v>
      </c>
      <c r="AR227">
        <f t="shared" si="265"/>
        <v>6.2404635928445806E-2</v>
      </c>
      <c r="AS227">
        <f t="shared" si="266"/>
        <v>0.12048173343411468</v>
      </c>
      <c r="AT227">
        <f t="shared" si="267"/>
        <v>0.18493524817334314</v>
      </c>
      <c r="AU227">
        <f t="shared" si="268"/>
        <v>0.33386192995716824</v>
      </c>
      <c r="AV227">
        <f t="shared" si="269"/>
        <v>0.8818412698412702</v>
      </c>
      <c r="AW227">
        <f t="shared" si="270"/>
        <v>2.2955580750818858</v>
      </c>
      <c r="AX227">
        <f t="shared" si="311"/>
        <v>4.5803356009070288</v>
      </c>
      <c r="AY227">
        <f t="shared" ref="AY227:AY242" si="312">($E227+$J227+$O227+$T227+$Y227+$AE227+$AJ227+$AO227)*160*0.0057</f>
        <v>7.22442328042328</v>
      </c>
      <c r="AZ227">
        <f t="shared" si="292"/>
        <v>-0.53933548299320311</v>
      </c>
    </row>
    <row r="228" spans="1:52" x14ac:dyDescent="0.2">
      <c r="A228">
        <v>1981.6666666666667</v>
      </c>
      <c r="B228" s="1">
        <v>8.9444444444444446</v>
      </c>
      <c r="C228" s="1">
        <f t="shared" si="295"/>
        <v>8.8994708994708986</v>
      </c>
      <c r="D228" s="1">
        <f t="shared" si="296"/>
        <v>0.10074955908289263</v>
      </c>
      <c r="E228" s="1">
        <f t="shared" si="297"/>
        <v>7.6866549088770567E-2</v>
      </c>
      <c r="F228" s="1"/>
      <c r="G228">
        <v>1981.6267123287671</v>
      </c>
      <c r="H228" s="1">
        <v>8.8888888888888893</v>
      </c>
      <c r="I228" s="1">
        <f t="shared" si="298"/>
        <v>8.8597883597883591</v>
      </c>
      <c r="J228" s="1">
        <f t="shared" si="299"/>
        <v>7.2362895775594016E-2</v>
      </c>
      <c r="K228" s="1"/>
      <c r="L228">
        <v>1981.6267123287671</v>
      </c>
      <c r="M228" s="1">
        <v>8.7777777777777768</v>
      </c>
      <c r="N228" s="1">
        <f t="shared" si="300"/>
        <v>8.7539682539682531</v>
      </c>
      <c r="O228" s="1">
        <f t="shared" si="301"/>
        <v>9.7096245905770082E-2</v>
      </c>
      <c r="P228" s="1"/>
      <c r="Q228">
        <v>1981.6267123287671</v>
      </c>
      <c r="R228" s="1">
        <v>8.7777777777777768</v>
      </c>
      <c r="S228" s="1">
        <f t="shared" si="302"/>
        <v>8.7222222222222232</v>
      </c>
      <c r="T228" s="1">
        <f t="shared" si="303"/>
        <v>0.2715209540606362</v>
      </c>
      <c r="V228">
        <v>1981.6267123287671</v>
      </c>
      <c r="W228">
        <v>8.7222222222222232</v>
      </c>
      <c r="X228" s="1">
        <f t="shared" si="304"/>
        <v>8.650793650793652</v>
      </c>
      <c r="Y228" s="1">
        <f t="shared" si="305"/>
        <v>0.72947635844461267</v>
      </c>
      <c r="AA228">
        <v>1981.625</v>
      </c>
      <c r="AB228">
        <v>10.055555555555555</v>
      </c>
      <c r="AC228" s="1">
        <f t="shared" si="306"/>
        <v>10.092592592592593</v>
      </c>
      <c r="AD228" s="1">
        <f t="shared" si="307"/>
        <v>1.5665784832451504</v>
      </c>
      <c r="AE228" s="1">
        <f t="shared" si="308"/>
        <v>1.4943415637860085</v>
      </c>
      <c r="AF228" s="1"/>
      <c r="AG228">
        <v>1981.625</v>
      </c>
      <c r="AH228">
        <v>13.055555555555555</v>
      </c>
      <c r="AI228" s="1">
        <f t="shared" si="309"/>
        <v>12.925925925925924</v>
      </c>
      <c r="AJ228" s="1">
        <f t="shared" si="310"/>
        <v>1.6879461661207686</v>
      </c>
      <c r="AM228" s="1">
        <v>17.055555555555557</v>
      </c>
      <c r="AN228" s="1">
        <f t="shared" si="293"/>
        <v>16.923280423280424</v>
      </c>
      <c r="AO228" s="1">
        <f t="shared" si="294"/>
        <v>0.70606575963718843</v>
      </c>
      <c r="AQ228">
        <v>1981.6267123287671</v>
      </c>
      <c r="AR228">
        <f t="shared" si="265"/>
        <v>7.0102292768958754E-2</v>
      </c>
      <c r="AS228">
        <f t="shared" si="266"/>
        <v>0.13609725371630049</v>
      </c>
      <c r="AT228">
        <f t="shared" si="267"/>
        <v>0.2246490299823628</v>
      </c>
      <c r="AU228">
        <f t="shared" si="268"/>
        <v>0.47227614008566293</v>
      </c>
      <c r="AV228">
        <f t="shared" si="269"/>
        <v>1.1375585789871496</v>
      </c>
      <c r="AW228">
        <f t="shared" si="270"/>
        <v>2.5003980851599894</v>
      </c>
      <c r="AX228">
        <f t="shared" si="311"/>
        <v>4.0398049886621301</v>
      </c>
      <c r="AY228">
        <f t="shared" si="312"/>
        <v>4.6837369614512463</v>
      </c>
      <c r="AZ228">
        <f t="shared" ref="AZ228:AZ243" si="313">AS228*2.628+AZ227</f>
        <v>-0.18167190022676538</v>
      </c>
    </row>
    <row r="229" spans="1:52" x14ac:dyDescent="0.2">
      <c r="A229">
        <v>1981.75</v>
      </c>
      <c r="B229" s="1">
        <v>9</v>
      </c>
      <c r="C229" s="1">
        <f t="shared" si="295"/>
        <v>8.9841269841269842</v>
      </c>
      <c r="D229" s="1">
        <f t="shared" si="296"/>
        <v>7.5396825396824727E-2</v>
      </c>
      <c r="E229" s="1">
        <f t="shared" si="297"/>
        <v>6.616906021668012E-2</v>
      </c>
      <c r="F229" s="1"/>
      <c r="G229">
        <v>1981.7102739726026</v>
      </c>
      <c r="H229" s="1">
        <v>8.9444444444444446</v>
      </c>
      <c r="I229" s="1">
        <f t="shared" si="298"/>
        <v>8.9179894179894177</v>
      </c>
      <c r="J229" s="1">
        <f t="shared" si="299"/>
        <v>8.2073570168806745E-2</v>
      </c>
      <c r="K229" s="1"/>
      <c r="L229">
        <v>1981.7102739726026</v>
      </c>
      <c r="M229" s="1">
        <v>8.8888888888888893</v>
      </c>
      <c r="N229" s="1">
        <f t="shared" si="300"/>
        <v>8.8518518518518512</v>
      </c>
      <c r="O229" s="1">
        <f t="shared" si="301"/>
        <v>0.14960737381372324</v>
      </c>
      <c r="P229" s="1"/>
      <c r="Q229">
        <v>1981.7102739726026</v>
      </c>
      <c r="R229" s="1">
        <v>9</v>
      </c>
      <c r="S229" s="1">
        <f t="shared" si="302"/>
        <v>9.0238095238095237</v>
      </c>
      <c r="T229" s="1">
        <f t="shared" si="303"/>
        <v>0.36835474930712941</v>
      </c>
      <c r="V229">
        <v>1981.7102739726026</v>
      </c>
      <c r="W229">
        <v>9.4444444444444446</v>
      </c>
      <c r="X229" s="1">
        <f t="shared" si="304"/>
        <v>9.3544973544973544</v>
      </c>
      <c r="Y229" s="1">
        <f t="shared" si="305"/>
        <v>0.71217561098513515</v>
      </c>
      <c r="AA229">
        <v>1981.7083333333333</v>
      </c>
      <c r="AB229">
        <v>11.5</v>
      </c>
      <c r="AC229" s="1">
        <f t="shared" si="306"/>
        <v>11.330687830687831</v>
      </c>
      <c r="AD229" s="1">
        <f t="shared" si="307"/>
        <v>1.1172839506172838</v>
      </c>
      <c r="AE229" s="1">
        <f t="shared" si="308"/>
        <v>1.0038422776518019</v>
      </c>
      <c r="AF229" s="1"/>
      <c r="AG229">
        <v>1981.7083333333333</v>
      </c>
      <c r="AH229">
        <v>14.222222222222221</v>
      </c>
      <c r="AI229" s="1">
        <f t="shared" si="309"/>
        <v>13.902116402116402</v>
      </c>
      <c r="AJ229" s="1">
        <f t="shared" si="310"/>
        <v>0.40662005542957952</v>
      </c>
      <c r="AM229" s="1">
        <v>16.944444444444443</v>
      </c>
      <c r="AN229" s="1">
        <f t="shared" ref="AN229:AN244" si="314">(-2*AM226+3*AM227+6*AM228+7*AM229+6*AM230+3*AM231-2*AM232)/21</f>
        <v>16.410052910052912</v>
      </c>
      <c r="AO229" s="1">
        <f t="shared" ref="AO229:AO244" si="315">(22*AN226-67*AN227-58*AN228+58*AN230+67*AN231-22*AN232)/252</f>
        <v>-1.4607163853195593</v>
      </c>
      <c r="AQ229">
        <v>1981.7102739726026</v>
      </c>
      <c r="AR229">
        <f t="shared" si="265"/>
        <v>6.0346182917612269E-2</v>
      </c>
      <c r="AS229">
        <f t="shared" si="266"/>
        <v>0.13519727891156402</v>
      </c>
      <c r="AT229">
        <f t="shared" si="267"/>
        <v>0.2716392038296796</v>
      </c>
      <c r="AU229">
        <f t="shared" si="268"/>
        <v>0.60757873519778172</v>
      </c>
      <c r="AV229">
        <f t="shared" si="269"/>
        <v>1.2570828924162252</v>
      </c>
      <c r="AW229">
        <f t="shared" si="270"/>
        <v>2.1725870496346684</v>
      </c>
      <c r="AX229">
        <f t="shared" si="311"/>
        <v>2.5434245401864453</v>
      </c>
      <c r="AY229">
        <f t="shared" si="312"/>
        <v>1.2112511967750068</v>
      </c>
      <c r="AZ229">
        <f t="shared" si="313"/>
        <v>0.17362654875282491</v>
      </c>
    </row>
    <row r="230" spans="1:52" x14ac:dyDescent="0.2">
      <c r="A230">
        <v>1981.8333333333333</v>
      </c>
      <c r="B230" s="1">
        <v>9.0555555555555536</v>
      </c>
      <c r="C230" s="1">
        <f t="shared" ref="C230:C245" si="316">(-2*B227+3*B228+6*B229+7*B230+6*B231+3*B232-2*B233)/21</f>
        <v>9.042328042328041</v>
      </c>
      <c r="D230" s="1">
        <f t="shared" ref="D230:D245" si="317">(22*B227-67*B228-58*B229+58*B231+67*B232-22*B233)/252</f>
        <v>3.1525573192239122E-2</v>
      </c>
      <c r="E230" s="1">
        <f t="shared" ref="E230:E245" si="318">(22*C227-67*C228-58*C229+58*C231+67*C232-22*C233)/252</f>
        <v>8.2829428067523081E-2</v>
      </c>
      <c r="F230" s="1"/>
      <c r="G230">
        <v>1981.7938356164384</v>
      </c>
      <c r="H230" s="1">
        <v>9.0555555555555536</v>
      </c>
      <c r="I230" s="1">
        <f t="shared" ref="I230:I245" si="319">(-2*H227+3*H228+6*H229+7*H230+6*H231+3*H232-2*H233)/21</f>
        <v>9.0211640211640187</v>
      </c>
      <c r="J230" s="1">
        <f t="shared" ref="J230:J245" si="320">(22*I227-67*I228-58*I229+58*I231+67*I232-22*I233)/252</f>
        <v>0.1208322835306954</v>
      </c>
      <c r="K230" s="1"/>
      <c r="L230">
        <v>1981.7938356164384</v>
      </c>
      <c r="M230" s="1">
        <v>9.0555555555555536</v>
      </c>
      <c r="N230" s="1">
        <f t="shared" ref="N230:N245" si="321">(-2*M227+3*M228+6*M229+7*M230+6*M231+3*M232-2*M233)/21</f>
        <v>9.0396825396825395</v>
      </c>
      <c r="O230" s="1">
        <f t="shared" ref="O230:O245" si="322">(22*N227-67*N228-58*N229+58*N231+67*N232-22*N233)/252</f>
        <v>0.22894095909968881</v>
      </c>
      <c r="P230" s="1"/>
      <c r="Q230">
        <v>1981.7938356164384</v>
      </c>
      <c r="R230" s="1">
        <v>9.5555555555555571</v>
      </c>
      <c r="S230" s="1">
        <f t="shared" ref="S230:S245" si="323">(-2*R227+3*R228+6*R229+7*R230+6*R231+3*R232-2*R233)/21</f>
        <v>9.4206349206349191</v>
      </c>
      <c r="T230" s="1">
        <f t="shared" ref="T230:T245" si="324">(22*S227-67*S228-58*S229+58*S231+67*S232-22*S233)/252</f>
        <v>0.40140253632317086</v>
      </c>
      <c r="V230">
        <v>1981.7938356164384</v>
      </c>
      <c r="W230">
        <v>10.055555555555555</v>
      </c>
      <c r="X230" s="1">
        <f t="shared" ref="X230:X245" si="325">(-2*W227+3*W228+6*W229+7*W230+6*W231+3*W232-2*W233)/21</f>
        <v>10.037037037037038</v>
      </c>
      <c r="Y230" s="1">
        <f t="shared" ref="Y230:Y245" si="326">(22*X227-67*X228-58*X229+58*X231+67*X232-22*X233)/252</f>
        <v>0.55942932728646977</v>
      </c>
      <c r="AA230">
        <v>1981.7916666666667</v>
      </c>
      <c r="AB230">
        <v>12.277777777777779</v>
      </c>
      <c r="AC230" s="1">
        <f t="shared" ref="AC230:AC245" si="327">(-2*AB227+3*AB228+6*AB229+7*AB230+6*AB231+3*AB232-2*AB233)/21</f>
        <v>12.034391534391535</v>
      </c>
      <c r="AD230" s="1">
        <f t="shared" ref="AD230:AD245" si="328">(22*AB227-67*AB228-58*AB229+58*AB231+67*AB232-22*AB233)/252</f>
        <v>0.20723104056437369</v>
      </c>
      <c r="AE230" s="1">
        <f t="shared" ref="AE230:AE245" si="329">(22*AC227-67*AC228-58*AC229+58*AC231+67*AC232-22*AC233)/252</f>
        <v>0.28301629293692687</v>
      </c>
      <c r="AF230" s="1"/>
      <c r="AG230">
        <v>1981.7916666666667</v>
      </c>
      <c r="AH230">
        <v>14.111111111111111</v>
      </c>
      <c r="AI230" s="1">
        <f t="shared" si="309"/>
        <v>13.711640211640212</v>
      </c>
      <c r="AJ230" s="1">
        <f t="shared" si="310"/>
        <v>-0.86380910388846865</v>
      </c>
      <c r="AM230" s="1">
        <v>14.277777777777779</v>
      </c>
      <c r="AN230" s="1">
        <f t="shared" si="314"/>
        <v>14.124338624338625</v>
      </c>
      <c r="AO230" s="1">
        <f t="shared" si="315"/>
        <v>-2.8858129671621735</v>
      </c>
      <c r="AQ230">
        <v>1981.7938356164384</v>
      </c>
      <c r="AR230">
        <f t="shared" si="265"/>
        <v>7.5540438397581053E-2</v>
      </c>
      <c r="AS230">
        <f t="shared" si="266"/>
        <v>0.18573948097757526</v>
      </c>
      <c r="AT230">
        <f t="shared" si="267"/>
        <v>0.39453363567649147</v>
      </c>
      <c r="AU230">
        <f t="shared" si="268"/>
        <v>0.76061274880322327</v>
      </c>
      <c r="AV230">
        <f t="shared" si="269"/>
        <v>1.2708122952884839</v>
      </c>
      <c r="AW230">
        <f t="shared" si="270"/>
        <v>1.5289231544469613</v>
      </c>
      <c r="AX230">
        <f t="shared" si="311"/>
        <v>0.74112925170067767</v>
      </c>
      <c r="AY230">
        <f t="shared" si="312"/>
        <v>-1.8907321743512244</v>
      </c>
      <c r="AZ230">
        <f t="shared" si="313"/>
        <v>0.66174990476189266</v>
      </c>
    </row>
    <row r="231" spans="1:52" x14ac:dyDescent="0.2">
      <c r="A231">
        <v>1981.9166666666667</v>
      </c>
      <c r="B231" s="1">
        <v>9.1111111111111107</v>
      </c>
      <c r="C231" s="1">
        <f t="shared" si="316"/>
        <v>9.1322751322751312</v>
      </c>
      <c r="D231" s="1">
        <f t="shared" si="317"/>
        <v>0.11816578483245192</v>
      </c>
      <c r="E231" s="1">
        <f t="shared" si="318"/>
        <v>0.13644284874443566</v>
      </c>
      <c r="F231" s="1"/>
      <c r="G231">
        <v>1981.8773972602739</v>
      </c>
      <c r="H231" s="1">
        <v>9.0555555555555536</v>
      </c>
      <c r="I231" s="1">
        <f t="shared" si="319"/>
        <v>9.1640211640211611</v>
      </c>
      <c r="J231" s="1">
        <f t="shared" si="320"/>
        <v>0.19345762996556673</v>
      </c>
      <c r="K231" s="1"/>
      <c r="L231">
        <v>1981.8773972602739</v>
      </c>
      <c r="M231" s="1">
        <v>9.1666666666666661</v>
      </c>
      <c r="N231" s="1">
        <f t="shared" si="321"/>
        <v>9.3148148148148131</v>
      </c>
      <c r="O231" s="1">
        <f t="shared" si="322"/>
        <v>0.30560804568741079</v>
      </c>
      <c r="P231" s="1"/>
      <c r="Q231">
        <v>1981.8773972602739</v>
      </c>
      <c r="R231" s="1">
        <v>9.6111111111111089</v>
      </c>
      <c r="S231" s="1">
        <f t="shared" si="323"/>
        <v>9.8174603174603163</v>
      </c>
      <c r="T231" s="1">
        <f t="shared" si="324"/>
        <v>0.35828714201730077</v>
      </c>
      <c r="V231">
        <v>1981.8773972602739</v>
      </c>
      <c r="W231">
        <v>10.333333333333334</v>
      </c>
      <c r="X231" s="1">
        <f t="shared" si="325"/>
        <v>10.468253968253968</v>
      </c>
      <c r="Y231" s="1">
        <f t="shared" si="326"/>
        <v>0.33716511295876361</v>
      </c>
      <c r="AA231">
        <v>1981.875</v>
      </c>
      <c r="AB231">
        <v>11.833333333333332</v>
      </c>
      <c r="AC231" s="1">
        <f t="shared" si="327"/>
        <v>11.923280423280422</v>
      </c>
      <c r="AD231" s="1">
        <f t="shared" si="328"/>
        <v>-0.51807760141093651</v>
      </c>
      <c r="AE231" s="1">
        <f t="shared" si="329"/>
        <v>-0.41839884101788938</v>
      </c>
      <c r="AF231" s="1"/>
      <c r="AG231">
        <v>1981.875</v>
      </c>
      <c r="AH231">
        <v>11.888888888888889</v>
      </c>
      <c r="AI231" s="1">
        <f t="shared" si="309"/>
        <v>12.291005291005289</v>
      </c>
      <c r="AJ231" s="1">
        <f t="shared" si="310"/>
        <v>-1.7029163517258745</v>
      </c>
      <c r="AM231" s="1">
        <v>10.388888888888891</v>
      </c>
      <c r="AN231" s="1">
        <f t="shared" si="314"/>
        <v>10.883597883597886</v>
      </c>
      <c r="AO231" s="1">
        <f t="shared" si="315"/>
        <v>-3.2697782816830427</v>
      </c>
      <c r="AQ231">
        <v>1981.8773972602739</v>
      </c>
      <c r="AR231">
        <f t="shared" si="265"/>
        <v>0.12443587805492533</v>
      </c>
      <c r="AS231">
        <f t="shared" si="266"/>
        <v>0.30086923658352221</v>
      </c>
      <c r="AT231">
        <f t="shared" si="267"/>
        <v>0.57958377425044094</v>
      </c>
      <c r="AU231">
        <f t="shared" si="268"/>
        <v>0.90634164777021931</v>
      </c>
      <c r="AV231">
        <f t="shared" si="269"/>
        <v>1.2138362307886117</v>
      </c>
      <c r="AW231">
        <f t="shared" si="270"/>
        <v>0.83225648778029648</v>
      </c>
      <c r="AX231">
        <f t="shared" si="311"/>
        <v>-0.72080322499370109</v>
      </c>
      <c r="AY231">
        <f t="shared" si="312"/>
        <v>-3.7028410178886362</v>
      </c>
      <c r="AZ231">
        <f t="shared" si="313"/>
        <v>1.4524342585033891</v>
      </c>
    </row>
    <row r="232" spans="1:52" x14ac:dyDescent="0.2">
      <c r="A232">
        <v>1982</v>
      </c>
      <c r="B232" s="1">
        <v>9.2222222222222214</v>
      </c>
      <c r="C232" s="1">
        <f t="shared" si="316"/>
        <v>9.3068783068783052</v>
      </c>
      <c r="D232" s="1">
        <f t="shared" si="317"/>
        <v>0.2164902998236338</v>
      </c>
      <c r="E232" s="1">
        <f t="shared" si="318"/>
        <v>0.18817712270093287</v>
      </c>
      <c r="F232" s="1"/>
      <c r="G232">
        <v>1981.9609589041097</v>
      </c>
      <c r="H232" s="1">
        <v>9.3888888888888893</v>
      </c>
      <c r="I232" s="1">
        <f t="shared" si="319"/>
        <v>9.3835978835978828</v>
      </c>
      <c r="J232" s="1">
        <f t="shared" si="320"/>
        <v>0.2417380532459911</v>
      </c>
      <c r="K232" s="1"/>
      <c r="L232">
        <v>1981.9609589041097</v>
      </c>
      <c r="M232" s="1">
        <v>9.6666666666666661</v>
      </c>
      <c r="N232" s="1">
        <f t="shared" si="321"/>
        <v>9.6216931216931219</v>
      </c>
      <c r="O232" s="1">
        <f t="shared" si="322"/>
        <v>0.30454774502393639</v>
      </c>
      <c r="P232" s="1"/>
      <c r="Q232">
        <v>1981.9609589041097</v>
      </c>
      <c r="R232" s="1">
        <v>10.166666666666664</v>
      </c>
      <c r="S232" s="1">
        <f t="shared" si="323"/>
        <v>10.124338624338625</v>
      </c>
      <c r="T232" s="1">
        <f t="shared" si="324"/>
        <v>0.22776518014613387</v>
      </c>
      <c r="V232">
        <v>1981.9609589041097</v>
      </c>
      <c r="W232">
        <v>10.777777777777779</v>
      </c>
      <c r="X232" s="1">
        <f t="shared" si="325"/>
        <v>10.648148148148149</v>
      </c>
      <c r="Y232" s="1">
        <f t="shared" si="326"/>
        <v>3.0538758713362087E-2</v>
      </c>
      <c r="AA232">
        <v>1981.9583333333333</v>
      </c>
      <c r="AB232">
        <v>11.166666666666666</v>
      </c>
      <c r="AC232" s="1">
        <f t="shared" si="327"/>
        <v>11.19047619047619</v>
      </c>
      <c r="AD232" s="1">
        <f t="shared" si="328"/>
        <v>-0.94951499118165805</v>
      </c>
      <c r="AE232" s="1">
        <f t="shared" si="329"/>
        <v>-0.91984756865709305</v>
      </c>
      <c r="AF232" s="1"/>
      <c r="AG232">
        <v>1981.9583333333333</v>
      </c>
      <c r="AH232">
        <v>10.333333333333334</v>
      </c>
      <c r="AI232" s="1">
        <f t="shared" si="309"/>
        <v>10.330687830687832</v>
      </c>
      <c r="AJ232" s="1">
        <f t="shared" si="310"/>
        <v>-1.9943100697068938</v>
      </c>
      <c r="AM232" s="1">
        <v>7.5</v>
      </c>
      <c r="AN232" s="1">
        <f t="shared" si="314"/>
        <v>7.6296296296296315</v>
      </c>
      <c r="AO232" s="1">
        <f t="shared" si="315"/>
        <v>-2.931878306878307</v>
      </c>
      <c r="AQ232">
        <v>1981.9609589041097</v>
      </c>
      <c r="AR232">
        <f t="shared" si="265"/>
        <v>0.1716175359032508</v>
      </c>
      <c r="AS232">
        <f t="shared" si="266"/>
        <v>0.39208264046359464</v>
      </c>
      <c r="AT232">
        <f t="shared" si="267"/>
        <v>0.6698301839254247</v>
      </c>
      <c r="AU232">
        <f t="shared" si="268"/>
        <v>0.87755202821869882</v>
      </c>
      <c r="AV232">
        <f t="shared" si="269"/>
        <v>0.9054033761652851</v>
      </c>
      <c r="AW232">
        <f t="shared" si="270"/>
        <v>6.6502393550016178E-2</v>
      </c>
      <c r="AX232">
        <f t="shared" si="311"/>
        <v>-1.7523083900226712</v>
      </c>
      <c r="AY232">
        <f t="shared" si="312"/>
        <v>-4.4261814058956874</v>
      </c>
      <c r="AZ232">
        <f t="shared" si="313"/>
        <v>2.4828274376417161</v>
      </c>
    </row>
    <row r="233" spans="1:52" x14ac:dyDescent="0.2">
      <c r="A233">
        <v>1982.0833333333333</v>
      </c>
      <c r="B233" s="1">
        <v>9.5555555555555571</v>
      </c>
      <c r="C233" s="1">
        <f t="shared" si="316"/>
        <v>9.5158730158730158</v>
      </c>
      <c r="D233" s="1">
        <f t="shared" si="317"/>
        <v>0.2339065255731915</v>
      </c>
      <c r="E233" s="1">
        <f t="shared" si="318"/>
        <v>0.1822562358276639</v>
      </c>
      <c r="F233" s="1"/>
      <c r="G233">
        <v>1982.0417808219179</v>
      </c>
      <c r="H233" s="1">
        <v>9.6666666666666661</v>
      </c>
      <c r="I233" s="1">
        <f t="shared" si="319"/>
        <v>9.6428571428571423</v>
      </c>
      <c r="J233" s="1">
        <f t="shared" si="320"/>
        <v>0.21082136558327103</v>
      </c>
      <c r="K233" s="1"/>
      <c r="L233">
        <v>1982.0417808219179</v>
      </c>
      <c r="M233" s="1">
        <v>10</v>
      </c>
      <c r="N233" s="1">
        <f t="shared" si="321"/>
        <v>9.912698412698413</v>
      </c>
      <c r="O233" s="1">
        <f t="shared" si="322"/>
        <v>0.19512681615856287</v>
      </c>
      <c r="P233" s="1"/>
      <c r="Q233">
        <v>1982.0417808219179</v>
      </c>
      <c r="R233" s="1">
        <v>10.444444444444443</v>
      </c>
      <c r="S233" s="1">
        <f t="shared" si="323"/>
        <v>10.248677248677248</v>
      </c>
      <c r="T233" s="1">
        <f t="shared" si="324"/>
        <v>3.6984546905182741E-2</v>
      </c>
      <c r="V233">
        <v>1982.0417808219179</v>
      </c>
      <c r="W233">
        <v>10.611111111111111</v>
      </c>
      <c r="X233" s="1">
        <f t="shared" si="325"/>
        <v>10.56878306878307</v>
      </c>
      <c r="Y233" s="1">
        <f t="shared" si="326"/>
        <v>-0.28933610481229505</v>
      </c>
      <c r="AA233">
        <v>1982.0416666666667</v>
      </c>
      <c r="AB233">
        <v>10.166666666666664</v>
      </c>
      <c r="AC233" s="1">
        <f t="shared" si="327"/>
        <v>10.132275132275131</v>
      </c>
      <c r="AD233" s="1">
        <f t="shared" si="328"/>
        <v>-1.0716490299823627</v>
      </c>
      <c r="AE233" s="1">
        <f t="shared" si="329"/>
        <v>-1.1429726211472253</v>
      </c>
      <c r="AF233" s="1"/>
      <c r="AG233">
        <v>1982.0416666666667</v>
      </c>
      <c r="AH233">
        <v>8.4444444444444464</v>
      </c>
      <c r="AI233" s="1">
        <f t="shared" si="309"/>
        <v>8.4285714285714306</v>
      </c>
      <c r="AJ233" s="1">
        <f t="shared" si="310"/>
        <v>-1.8479570840681956</v>
      </c>
      <c r="AM233" s="1">
        <v>5.3333333333333339</v>
      </c>
      <c r="AN233" s="1">
        <f t="shared" si="314"/>
        <v>5.3359788359788372</v>
      </c>
      <c r="AO233" s="1">
        <f t="shared" si="315"/>
        <v>-2.167548500881836</v>
      </c>
      <c r="AQ233">
        <v>1982.0417808219179</v>
      </c>
      <c r="AR233">
        <f t="shared" si="265"/>
        <v>0.16621768707482948</v>
      </c>
      <c r="AS233">
        <f t="shared" si="266"/>
        <v>0.35848677248677269</v>
      </c>
      <c r="AT233">
        <f t="shared" si="267"/>
        <v>0.536442428823382</v>
      </c>
      <c r="AU233">
        <f t="shared" si="268"/>
        <v>0.57017233560090863</v>
      </c>
      <c r="AV233">
        <f t="shared" si="269"/>
        <v>0.30629780801209561</v>
      </c>
      <c r="AW233">
        <f t="shared" si="270"/>
        <v>-0.73609322247417386</v>
      </c>
      <c r="AX233">
        <f t="shared" si="311"/>
        <v>-2.4214300831443683</v>
      </c>
      <c r="AY233">
        <f t="shared" si="312"/>
        <v>-4.3982343159486028</v>
      </c>
      <c r="AZ233">
        <f t="shared" si="313"/>
        <v>3.4249306757369546</v>
      </c>
    </row>
    <row r="234" spans="1:52" x14ac:dyDescent="0.2">
      <c r="A234">
        <v>1982.1666666666667</v>
      </c>
      <c r="B234" s="1">
        <v>9.7222222222222214</v>
      </c>
      <c r="C234" s="1">
        <f t="shared" si="316"/>
        <v>9.6534391534391517</v>
      </c>
      <c r="D234" s="1">
        <f t="shared" si="317"/>
        <v>8.8183421516754762E-2</v>
      </c>
      <c r="E234" s="1">
        <f t="shared" si="318"/>
        <v>8.3973712941966955E-2</v>
      </c>
      <c r="F234" s="1"/>
      <c r="G234">
        <v>1982.1253424657534</v>
      </c>
      <c r="H234" s="1">
        <v>9.8333333333333357</v>
      </c>
      <c r="I234" s="1">
        <f t="shared" si="319"/>
        <v>9.806878306878307</v>
      </c>
      <c r="J234" s="1">
        <f t="shared" si="320"/>
        <v>7.5932224741748544E-2</v>
      </c>
      <c r="K234" s="1"/>
      <c r="L234">
        <v>1982.1253424657534</v>
      </c>
      <c r="M234" s="1">
        <v>10</v>
      </c>
      <c r="N234" s="1">
        <f t="shared" si="321"/>
        <v>10.018518518518519</v>
      </c>
      <c r="O234" s="1">
        <f t="shared" si="322"/>
        <v>7.3486184597275242E-4</v>
      </c>
      <c r="P234" s="1"/>
      <c r="Q234">
        <v>1982.1253424657534</v>
      </c>
      <c r="R234" s="1">
        <v>10.111111111111112</v>
      </c>
      <c r="S234" s="1">
        <f t="shared" si="323"/>
        <v>10.203703703703706</v>
      </c>
      <c r="T234" s="1">
        <f t="shared" si="324"/>
        <v>-0.17936927857562823</v>
      </c>
      <c r="V234">
        <v>1982.1253424657534</v>
      </c>
      <c r="W234">
        <v>10.111111111111112</v>
      </c>
      <c r="X234" s="1">
        <f t="shared" si="325"/>
        <v>10.097883597883598</v>
      </c>
      <c r="Y234" s="1">
        <f t="shared" si="326"/>
        <v>-0.57840975896531543</v>
      </c>
      <c r="AA234">
        <v>1982.125</v>
      </c>
      <c r="AB234">
        <v>9</v>
      </c>
      <c r="AC234" s="1">
        <f t="shared" si="327"/>
        <v>9.0105820105820094</v>
      </c>
      <c r="AD234" s="1">
        <f t="shared" si="328"/>
        <v>-1.1450617283950608</v>
      </c>
      <c r="AE234" s="1">
        <f t="shared" si="329"/>
        <v>-1.1487990257831522</v>
      </c>
      <c r="AF234" s="1"/>
      <c r="AG234">
        <v>1982.125</v>
      </c>
      <c r="AH234">
        <v>6.8333333333333321</v>
      </c>
      <c r="AI234" s="1">
        <f t="shared" si="309"/>
        <v>6.8492063492063506</v>
      </c>
      <c r="AJ234" s="1">
        <f t="shared" si="310"/>
        <v>-1.4189237423364427</v>
      </c>
      <c r="AM234" s="1">
        <v>3.7777777777777763</v>
      </c>
      <c r="AN234" s="1">
        <f t="shared" si="314"/>
        <v>3.5291005291005284</v>
      </c>
      <c r="AO234" s="1">
        <f t="shared" si="315"/>
        <v>-1.0657596371882097</v>
      </c>
      <c r="AQ234">
        <v>1982.1253424657534</v>
      </c>
      <c r="AR234">
        <f t="shared" si="265"/>
        <v>7.6584026203073877E-2</v>
      </c>
      <c r="AS234">
        <f t="shared" si="266"/>
        <v>0.14583421516754855</v>
      </c>
      <c r="AT234">
        <f t="shared" si="267"/>
        <v>0.14650440917107568</v>
      </c>
      <c r="AU234">
        <f t="shared" si="268"/>
        <v>-1.7080372889897274E-2</v>
      </c>
      <c r="AV234">
        <f t="shared" si="269"/>
        <v>-0.54459007306626495</v>
      </c>
      <c r="AW234">
        <f t="shared" si="270"/>
        <v>-1.5922947845805</v>
      </c>
      <c r="AX234">
        <f t="shared" si="311"/>
        <v>-2.8863532375913361</v>
      </c>
      <c r="AY234">
        <f t="shared" si="312"/>
        <v>-3.8583260267069832</v>
      </c>
      <c r="AZ234">
        <f t="shared" si="313"/>
        <v>3.8081829931972724</v>
      </c>
    </row>
    <row r="235" spans="1:52" x14ac:dyDescent="0.2">
      <c r="A235">
        <v>1982.25</v>
      </c>
      <c r="B235" s="1">
        <v>9.7222222222222214</v>
      </c>
      <c r="C235" s="1">
        <f t="shared" si="316"/>
        <v>9.7010582010581992</v>
      </c>
      <c r="D235" s="1">
        <f t="shared" si="317"/>
        <v>-5.7760141093473702E-2</v>
      </c>
      <c r="E235" s="1">
        <f t="shared" si="318"/>
        <v>-2.1499958007893612E-2</v>
      </c>
      <c r="F235" s="1"/>
      <c r="G235">
        <v>1982.208904109589</v>
      </c>
      <c r="H235" s="1">
        <v>9.8888888888888875</v>
      </c>
      <c r="I235" s="1">
        <f t="shared" si="319"/>
        <v>9.8042328042328037</v>
      </c>
      <c r="J235" s="1">
        <f t="shared" si="320"/>
        <v>-5.3172503569328455E-2</v>
      </c>
      <c r="K235" s="1"/>
      <c r="L235">
        <v>1982.208904109589</v>
      </c>
      <c r="M235" s="1">
        <v>10</v>
      </c>
      <c r="N235" s="1">
        <f t="shared" si="321"/>
        <v>9.9206349206349209</v>
      </c>
      <c r="O235" s="1">
        <f t="shared" si="322"/>
        <v>-0.14961787184009415</v>
      </c>
      <c r="P235" s="1"/>
      <c r="Q235">
        <v>1982.208904109589</v>
      </c>
      <c r="R235" s="1">
        <v>9.9444444444444446</v>
      </c>
      <c r="S235" s="1">
        <f t="shared" si="323"/>
        <v>9.9365079365079367</v>
      </c>
      <c r="T235" s="1">
        <f t="shared" si="324"/>
        <v>-0.30025405223817969</v>
      </c>
      <c r="V235">
        <v>1982.208904109589</v>
      </c>
      <c r="W235">
        <v>9.5555555555555571</v>
      </c>
      <c r="X235" s="1">
        <f t="shared" si="325"/>
        <v>9.4550264550264558</v>
      </c>
      <c r="Y235" s="1">
        <f t="shared" si="326"/>
        <v>-0.64273116654069185</v>
      </c>
      <c r="AA235">
        <v>1982.2083333333333</v>
      </c>
      <c r="AB235">
        <v>8</v>
      </c>
      <c r="AC235" s="1">
        <f t="shared" si="327"/>
        <v>7.9365079365079358</v>
      </c>
      <c r="AD235" s="1">
        <f t="shared" si="328"/>
        <v>-0.95811287477954055</v>
      </c>
      <c r="AE235" s="1">
        <f t="shared" si="329"/>
        <v>-0.88820651717477028</v>
      </c>
      <c r="AF235" s="1"/>
      <c r="AG235">
        <v>1982.2083333333333</v>
      </c>
      <c r="AH235">
        <v>5.8888888888888893</v>
      </c>
      <c r="AI235" s="1">
        <f t="shared" si="309"/>
        <v>5.6640211640211637</v>
      </c>
      <c r="AJ235" s="1">
        <f t="shared" si="310"/>
        <v>-0.64332955404384062</v>
      </c>
      <c r="AM235" s="1">
        <v>3.444444444444446</v>
      </c>
      <c r="AN235" s="1">
        <f t="shared" si="314"/>
        <v>3.1005291005290991</v>
      </c>
      <c r="AO235" s="1">
        <f t="shared" si="315"/>
        <v>0.43853405559754782</v>
      </c>
      <c r="AQ235">
        <v>1982.208904109589</v>
      </c>
      <c r="AR235">
        <f t="shared" si="265"/>
        <v>-1.9607961703198975E-2</v>
      </c>
      <c r="AS235">
        <f t="shared" si="266"/>
        <v>-6.8101284958426531E-2</v>
      </c>
      <c r="AT235">
        <f t="shared" si="267"/>
        <v>-0.20455278407659239</v>
      </c>
      <c r="AU235">
        <f t="shared" si="268"/>
        <v>-0.47838447971781223</v>
      </c>
      <c r="AV235">
        <f t="shared" si="269"/>
        <v>-1.0645553036029232</v>
      </c>
      <c r="AW235">
        <f t="shared" si="270"/>
        <v>-1.8745996472663138</v>
      </c>
      <c r="AX235">
        <f t="shared" si="311"/>
        <v>-2.4613162005542963</v>
      </c>
      <c r="AY235">
        <f t="shared" si="312"/>
        <v>-2.0613731418493328</v>
      </c>
      <c r="AZ235">
        <f t="shared" si="313"/>
        <v>3.6292128163265276</v>
      </c>
    </row>
    <row r="236" spans="1:52" x14ac:dyDescent="0.2">
      <c r="A236">
        <v>1982.3333333333333</v>
      </c>
      <c r="B236" s="1">
        <v>9.5555555555555571</v>
      </c>
      <c r="C236" s="1">
        <f t="shared" si="316"/>
        <v>9.6005291005291014</v>
      </c>
      <c r="D236" s="1">
        <f t="shared" si="317"/>
        <v>-0.12191358024691214</v>
      </c>
      <c r="E236" s="1">
        <f t="shared" si="318"/>
        <v>-7.0399764844208249E-2</v>
      </c>
      <c r="F236" s="1"/>
      <c r="G236">
        <v>1982.2924657534247</v>
      </c>
      <c r="H236" s="1">
        <v>9.6111111111111089</v>
      </c>
      <c r="I236" s="1">
        <f t="shared" si="319"/>
        <v>9.6719576719576725</v>
      </c>
      <c r="J236" s="1">
        <f t="shared" si="320"/>
        <v>-0.11522633744855945</v>
      </c>
      <c r="K236" s="1"/>
      <c r="L236">
        <v>1982.2924657534247</v>
      </c>
      <c r="M236" s="1">
        <v>9.6111111111111089</v>
      </c>
      <c r="N236" s="1">
        <f t="shared" si="321"/>
        <v>9.6957671957671963</v>
      </c>
      <c r="O236" s="1">
        <f t="shared" si="322"/>
        <v>-0.20376669186193055</v>
      </c>
      <c r="P236" s="1"/>
      <c r="Q236">
        <v>1982.2924657534247</v>
      </c>
      <c r="R236" s="1">
        <v>9.5555555555555571</v>
      </c>
      <c r="S236" s="1">
        <f t="shared" si="323"/>
        <v>9.5687830687830697</v>
      </c>
      <c r="T236" s="1">
        <f t="shared" si="324"/>
        <v>-0.31157092466616243</v>
      </c>
      <c r="V236">
        <v>1982.2924657534247</v>
      </c>
      <c r="W236">
        <v>8.6111111111111107</v>
      </c>
      <c r="X236" s="1">
        <f t="shared" si="325"/>
        <v>8.8148148148148131</v>
      </c>
      <c r="Y236" s="1">
        <f t="shared" si="326"/>
        <v>-0.46871588141429449</v>
      </c>
      <c r="AA236">
        <v>1982.2916666666667</v>
      </c>
      <c r="AB236">
        <v>7.166666666666667</v>
      </c>
      <c r="AC236" s="1">
        <f t="shared" si="327"/>
        <v>7.238095238095239</v>
      </c>
      <c r="AD236" s="1">
        <f t="shared" si="328"/>
        <v>-0.45480599647266329</v>
      </c>
      <c r="AE236" s="1">
        <f t="shared" si="329"/>
        <v>-0.35891702359956285</v>
      </c>
      <c r="AF236" s="1"/>
      <c r="AG236">
        <v>1982.2916666666667</v>
      </c>
      <c r="AH236">
        <v>5.1111111111111125</v>
      </c>
      <c r="AI236" s="1">
        <f t="shared" si="309"/>
        <v>5.5185185185185173</v>
      </c>
      <c r="AJ236" s="1">
        <f t="shared" si="310"/>
        <v>0.45123666750650909</v>
      </c>
      <c r="AM236" s="1">
        <v>2.9444444444444429</v>
      </c>
      <c r="AN236" s="1">
        <f t="shared" si="314"/>
        <v>4.4391534391534391</v>
      </c>
      <c r="AO236" s="1">
        <f t="shared" si="315"/>
        <v>2.2574745947761823</v>
      </c>
      <c r="AQ236">
        <v>1982.2924657534247</v>
      </c>
      <c r="AR236">
        <f t="shared" si="265"/>
        <v>-6.4204585537917927E-2</v>
      </c>
      <c r="AS236">
        <f t="shared" si="266"/>
        <v>-0.16929100529100416</v>
      </c>
      <c r="AT236">
        <f t="shared" si="267"/>
        <v>-0.35512622826908485</v>
      </c>
      <c r="AU236">
        <f t="shared" si="268"/>
        <v>-0.63927891156462502</v>
      </c>
      <c r="AV236">
        <f t="shared" si="269"/>
        <v>-1.0667477954144617</v>
      </c>
      <c r="AW236">
        <f t="shared" si="270"/>
        <v>-1.3940801209372631</v>
      </c>
      <c r="AX236">
        <f t="shared" si="311"/>
        <v>-0.98255228017132668</v>
      </c>
      <c r="AY236">
        <f t="shared" si="312"/>
        <v>1.0762645502645516</v>
      </c>
      <c r="AZ236">
        <f t="shared" si="313"/>
        <v>3.1843160544217688</v>
      </c>
    </row>
    <row r="237" spans="1:52" x14ac:dyDescent="0.2">
      <c r="A237">
        <v>1982.4166666666667</v>
      </c>
      <c r="B237" s="1">
        <v>9.5555555555555571</v>
      </c>
      <c r="C237" s="1">
        <f t="shared" si="316"/>
        <v>9.5529100529100539</v>
      </c>
      <c r="D237" s="1">
        <f t="shared" si="317"/>
        <v>-2.0943562610229026E-2</v>
      </c>
      <c r="E237" s="1">
        <f t="shared" si="318"/>
        <v>-5.2080708826740499E-2</v>
      </c>
      <c r="F237" s="1"/>
      <c r="G237">
        <v>1982.3760273972603</v>
      </c>
      <c r="H237" s="1">
        <v>9.5555555555555571</v>
      </c>
      <c r="I237" s="1">
        <f t="shared" si="319"/>
        <v>9.5978835978835981</v>
      </c>
      <c r="J237" s="1">
        <f t="shared" si="320"/>
        <v>-9.8586965650458047E-2</v>
      </c>
      <c r="K237" s="1"/>
      <c r="L237">
        <v>1982.3760273972603</v>
      </c>
      <c r="M237" s="1">
        <v>9.5555555555555571</v>
      </c>
      <c r="N237" s="1">
        <f t="shared" si="321"/>
        <v>9.5529100529100521</v>
      </c>
      <c r="O237" s="1">
        <f t="shared" si="322"/>
        <v>-0.16477702191988006</v>
      </c>
      <c r="P237" s="1"/>
      <c r="Q237">
        <v>1982.3760273972603</v>
      </c>
      <c r="R237" s="1">
        <v>9.3888888888888893</v>
      </c>
      <c r="S237" s="1">
        <f t="shared" si="323"/>
        <v>9.3571428571428577</v>
      </c>
      <c r="T237" s="1">
        <f t="shared" si="324"/>
        <v>-0.21899932812631234</v>
      </c>
      <c r="V237">
        <v>1982.3760273972603</v>
      </c>
      <c r="W237">
        <v>8.6111111111111107</v>
      </c>
      <c r="X237" s="1">
        <f t="shared" si="325"/>
        <v>8.5740740740740726</v>
      </c>
      <c r="Y237" s="1">
        <f t="shared" si="326"/>
        <v>-0.15159150079784989</v>
      </c>
      <c r="AA237">
        <v>1982.375</v>
      </c>
      <c r="AB237">
        <v>7.0555555555555571</v>
      </c>
      <c r="AC237" s="1">
        <f t="shared" si="327"/>
        <v>7.2566137566137581</v>
      </c>
      <c r="AD237" s="1">
        <f t="shared" si="328"/>
        <v>0.37698412698412631</v>
      </c>
      <c r="AE237" s="1">
        <f t="shared" si="329"/>
        <v>0.34818804064835768</v>
      </c>
      <c r="AF237" s="1"/>
      <c r="AG237">
        <v>1982.375</v>
      </c>
      <c r="AH237">
        <v>6.2777777777777759</v>
      </c>
      <c r="AI237" s="1">
        <f t="shared" si="309"/>
        <v>6.6005291005291005</v>
      </c>
      <c r="AJ237" s="1">
        <f t="shared" si="310"/>
        <v>1.6111740992693373</v>
      </c>
      <c r="AM237" s="1">
        <v>7.7777777777777777</v>
      </c>
      <c r="AN237" s="1">
        <f t="shared" si="314"/>
        <v>7.4814814814814818</v>
      </c>
      <c r="AO237" s="1">
        <f t="shared" si="315"/>
        <v>3.7090996892584198</v>
      </c>
      <c r="AQ237">
        <v>1982.3760273972603</v>
      </c>
      <c r="AR237">
        <f t="shared" si="265"/>
        <v>-4.7497606449987337E-2</v>
      </c>
      <c r="AS237">
        <f t="shared" si="266"/>
        <v>-0.13740891912320508</v>
      </c>
      <c r="AT237">
        <f t="shared" si="267"/>
        <v>-0.28768556311413568</v>
      </c>
      <c r="AU237">
        <f t="shared" si="268"/>
        <v>-0.48741295036533261</v>
      </c>
      <c r="AV237">
        <f t="shared" si="269"/>
        <v>-0.62566439909297178</v>
      </c>
      <c r="AW237">
        <f t="shared" si="270"/>
        <v>-0.30811690602166952</v>
      </c>
      <c r="AX237">
        <f t="shared" si="311"/>
        <v>1.1612738725119662</v>
      </c>
      <c r="AY237">
        <f t="shared" si="312"/>
        <v>4.543972789115645</v>
      </c>
      <c r="AZ237">
        <f t="shared" si="313"/>
        <v>2.8232054149659858</v>
      </c>
    </row>
    <row r="238" spans="1:52" x14ac:dyDescent="0.2">
      <c r="A238">
        <v>1982.5</v>
      </c>
      <c r="B238" s="1">
        <v>9.4444444444444446</v>
      </c>
      <c r="C238" s="1">
        <f t="shared" si="316"/>
        <v>9.526455026455027</v>
      </c>
      <c r="D238" s="1">
        <f t="shared" si="317"/>
        <v>2.5352733686066331E-2</v>
      </c>
      <c r="E238" s="1">
        <f t="shared" si="318"/>
        <v>9.6371882086168439E-3</v>
      </c>
      <c r="F238" s="1"/>
      <c r="G238">
        <v>1982.4595890410958</v>
      </c>
      <c r="H238" s="1">
        <v>9.4444444444444446</v>
      </c>
      <c r="I238" s="1">
        <f t="shared" si="319"/>
        <v>9.5</v>
      </c>
      <c r="J238" s="1">
        <f t="shared" si="320"/>
        <v>-3.7456958091878968E-2</v>
      </c>
      <c r="K238" s="1"/>
      <c r="L238">
        <v>1982.4595890410958</v>
      </c>
      <c r="M238" s="1">
        <v>9.3333333333333321</v>
      </c>
      <c r="N238" s="1">
        <f t="shared" si="321"/>
        <v>9.3888888888888893</v>
      </c>
      <c r="O238" s="1">
        <f t="shared" si="322"/>
        <v>-8.2157554379776121E-2</v>
      </c>
      <c r="P238" s="1"/>
      <c r="Q238">
        <v>1982.4595890410958</v>
      </c>
      <c r="R238" s="1">
        <v>9.0555555555555536</v>
      </c>
      <c r="S238" s="1">
        <f t="shared" si="323"/>
        <v>9.1746031746031758</v>
      </c>
      <c r="T238" s="1">
        <f t="shared" si="324"/>
        <v>-7.4378516838835243E-2</v>
      </c>
      <c r="V238">
        <v>1982.4595890410958</v>
      </c>
      <c r="W238">
        <v>8.3888888888888893</v>
      </c>
      <c r="X238" s="1">
        <f t="shared" si="325"/>
        <v>8.5529100529100539</v>
      </c>
      <c r="Y238" s="1">
        <f t="shared" si="326"/>
        <v>0.19707944906357661</v>
      </c>
      <c r="AA238">
        <v>1982.4583333333333</v>
      </c>
      <c r="AB238">
        <v>7.833333333333333</v>
      </c>
      <c r="AC238" s="1">
        <f t="shared" si="327"/>
        <v>7.9338624338624326</v>
      </c>
      <c r="AD238" s="1">
        <f t="shared" si="328"/>
        <v>1.0806878306878303</v>
      </c>
      <c r="AE238" s="1">
        <f t="shared" si="329"/>
        <v>1.0124716553287973</v>
      </c>
      <c r="AF238" s="1"/>
      <c r="AG238">
        <v>1982.4583333333333</v>
      </c>
      <c r="AH238">
        <v>8.7222222222222232</v>
      </c>
      <c r="AI238" s="1">
        <f t="shared" si="309"/>
        <v>8.6243386243386251</v>
      </c>
      <c r="AJ238" s="1">
        <f t="shared" si="310"/>
        <v>2.3560930545057537</v>
      </c>
      <c r="AM238" s="1">
        <v>11.833333333333332</v>
      </c>
      <c r="AN238" s="1">
        <f t="shared" si="314"/>
        <v>11.53968253968254</v>
      </c>
      <c r="AO238" s="1">
        <f t="shared" si="315"/>
        <v>4.0470941463004957</v>
      </c>
      <c r="AQ238">
        <v>1982.4595890410958</v>
      </c>
      <c r="AR238">
        <f t="shared" si="265"/>
        <v>8.7891156462585624E-3</v>
      </c>
      <c r="AS238">
        <f t="shared" si="266"/>
        <v>-2.5371630133535057E-2</v>
      </c>
      <c r="AT238">
        <f t="shared" si="267"/>
        <v>-0.10029931972789087</v>
      </c>
      <c r="AU238">
        <f t="shared" si="268"/>
        <v>-0.16813252708490861</v>
      </c>
      <c r="AV238">
        <f t="shared" si="269"/>
        <v>1.1603930461073256E-2</v>
      </c>
      <c r="AW238">
        <f t="shared" si="270"/>
        <v>0.93497808012093653</v>
      </c>
      <c r="AX238">
        <f t="shared" si="311"/>
        <v>3.0837349458301837</v>
      </c>
      <c r="AY238">
        <f t="shared" si="312"/>
        <v>6.7746848072562358</v>
      </c>
      <c r="AZ238">
        <f t="shared" si="313"/>
        <v>2.7565287709750557</v>
      </c>
    </row>
    <row r="239" spans="1:52" x14ac:dyDescent="0.2">
      <c r="A239">
        <v>1982.5833333333333</v>
      </c>
      <c r="B239" s="1">
        <v>9.6666666666666661</v>
      </c>
      <c r="C239" s="1">
        <f t="shared" si="316"/>
        <v>9.5449735449735442</v>
      </c>
      <c r="D239" s="1">
        <f t="shared" si="317"/>
        <v>1.2786596119929366E-2</v>
      </c>
      <c r="E239" s="1">
        <f t="shared" si="318"/>
        <v>7.369614512471671E-3</v>
      </c>
      <c r="F239" s="1"/>
      <c r="G239">
        <v>1982.5431506849316</v>
      </c>
      <c r="H239" s="1">
        <v>9.6666666666666661</v>
      </c>
      <c r="I239" s="1">
        <f t="shared" si="319"/>
        <v>9.4841269841269842</v>
      </c>
      <c r="J239" s="1">
        <f t="shared" si="320"/>
        <v>-2.4922314604854109E-2</v>
      </c>
      <c r="K239" s="1"/>
      <c r="L239">
        <v>1982.5431506849316</v>
      </c>
      <c r="M239" s="1">
        <v>9.5</v>
      </c>
      <c r="N239" s="1">
        <f t="shared" si="321"/>
        <v>9.3597883597883591</v>
      </c>
      <c r="O239" s="1">
        <f t="shared" si="322"/>
        <v>-2.5247753422356082E-2</v>
      </c>
      <c r="P239" s="1"/>
      <c r="Q239">
        <v>1982.5431506849316</v>
      </c>
      <c r="R239" s="1">
        <v>9.2777777777777786</v>
      </c>
      <c r="S239" s="1">
        <f t="shared" si="323"/>
        <v>9.1560846560846549</v>
      </c>
      <c r="T239" s="1">
        <f t="shared" si="324"/>
        <v>3.6837574535987246E-2</v>
      </c>
      <c r="V239">
        <v>1982.5431506849316</v>
      </c>
      <c r="W239">
        <v>9.2222222222222214</v>
      </c>
      <c r="X239" s="1">
        <f t="shared" si="325"/>
        <v>8.9100529100529098</v>
      </c>
      <c r="Y239" s="1">
        <f t="shared" si="326"/>
        <v>0.45211850172167584</v>
      </c>
      <c r="AA239">
        <v>1982.5416666666667</v>
      </c>
      <c r="AB239">
        <v>9.3333333333333321</v>
      </c>
      <c r="AC239" s="1">
        <f t="shared" si="327"/>
        <v>9.1719576719576725</v>
      </c>
      <c r="AD239" s="1">
        <f t="shared" si="328"/>
        <v>1.4085097001763671</v>
      </c>
      <c r="AE239" s="1">
        <f t="shared" si="329"/>
        <v>1.3577937347778612</v>
      </c>
      <c r="AF239" s="1"/>
      <c r="AG239">
        <v>1982.5416666666667</v>
      </c>
      <c r="AH239">
        <v>11.333333333333334</v>
      </c>
      <c r="AI239" s="1">
        <f t="shared" si="309"/>
        <v>11.134920634920634</v>
      </c>
      <c r="AJ239" s="1">
        <f t="shared" si="310"/>
        <v>2.3464978584026199</v>
      </c>
      <c r="AM239" s="1">
        <v>15.444444444444445</v>
      </c>
      <c r="AN239" s="1">
        <f t="shared" si="314"/>
        <v>15.423280423280424</v>
      </c>
      <c r="AO239" s="1">
        <f t="shared" si="315"/>
        <v>2.9402872260015096</v>
      </c>
      <c r="AQ239">
        <v>1982.5431506849316</v>
      </c>
      <c r="AR239">
        <f t="shared" si="265"/>
        <v>6.7210884353741647E-3</v>
      </c>
      <c r="AS239">
        <f t="shared" si="266"/>
        <v>-1.6008062484252784E-2</v>
      </c>
      <c r="AT239">
        <f t="shared" si="267"/>
        <v>-3.903401360544153E-2</v>
      </c>
      <c r="AU239">
        <f t="shared" si="268"/>
        <v>-5.4381456286211605E-3</v>
      </c>
      <c r="AV239">
        <f t="shared" si="269"/>
        <v>0.40689392794154727</v>
      </c>
      <c r="AW239">
        <f t="shared" si="270"/>
        <v>1.6452018140589568</v>
      </c>
      <c r="AX239">
        <f t="shared" si="311"/>
        <v>3.7852078609221467</v>
      </c>
      <c r="AY239">
        <f t="shared" si="312"/>
        <v>6.4667498110355233</v>
      </c>
      <c r="AZ239">
        <f t="shared" si="313"/>
        <v>2.7144595827664393</v>
      </c>
    </row>
    <row r="240" spans="1:52" x14ac:dyDescent="0.2">
      <c r="A240">
        <v>1982.6666666666667</v>
      </c>
      <c r="B240" s="1">
        <v>9.5</v>
      </c>
      <c r="C240" s="1">
        <f t="shared" si="316"/>
        <v>9.5793650793650809</v>
      </c>
      <c r="D240" s="1">
        <f t="shared" si="317"/>
        <v>2.821869488536213E-2</v>
      </c>
      <c r="E240" s="1">
        <f t="shared" si="318"/>
        <v>-7.3486184597287649E-3</v>
      </c>
      <c r="F240" s="1"/>
      <c r="G240">
        <v>1982.6267123287671</v>
      </c>
      <c r="H240" s="1">
        <v>9.3333333333333321</v>
      </c>
      <c r="I240" s="1">
        <f t="shared" si="319"/>
        <v>9.5079365079365097</v>
      </c>
      <c r="J240" s="1">
        <f t="shared" si="320"/>
        <v>-8.8813303099015244E-3</v>
      </c>
      <c r="K240" s="1"/>
      <c r="L240">
        <v>1982.6267123287671</v>
      </c>
      <c r="M240" s="1">
        <v>9.2222222222222214</v>
      </c>
      <c r="N240" s="1">
        <f t="shared" si="321"/>
        <v>9.3888888888888893</v>
      </c>
      <c r="O240" s="1">
        <f t="shared" si="322"/>
        <v>4.6002351557906503E-2</v>
      </c>
      <c r="P240" s="1"/>
      <c r="Q240">
        <v>1982.6267123287671</v>
      </c>
      <c r="R240" s="1">
        <v>9.1666666666666661</v>
      </c>
      <c r="S240" s="1">
        <f t="shared" si="323"/>
        <v>9.2962962962962958</v>
      </c>
      <c r="T240" s="1">
        <f t="shared" si="324"/>
        <v>0.14372847904594055</v>
      </c>
      <c r="V240">
        <v>1982.6267123287671</v>
      </c>
      <c r="W240">
        <v>9.1666666666666661</v>
      </c>
      <c r="X240" s="1">
        <f t="shared" si="325"/>
        <v>9.4841269841269824</v>
      </c>
      <c r="Y240" s="1">
        <f t="shared" si="326"/>
        <v>0.64024313429075319</v>
      </c>
      <c r="AA240">
        <v>1982.625</v>
      </c>
      <c r="AB240">
        <v>10.5</v>
      </c>
      <c r="AC240" s="1">
        <f t="shared" si="327"/>
        <v>10.619047619047619</v>
      </c>
      <c r="AD240" s="1">
        <f t="shared" si="328"/>
        <v>1.3617724867724883</v>
      </c>
      <c r="AE240" s="1">
        <f t="shared" si="329"/>
        <v>1.3087679516250954</v>
      </c>
      <c r="AF240" s="1"/>
      <c r="AG240">
        <v>1982.625</v>
      </c>
      <c r="AH240">
        <v>13.166666666666668</v>
      </c>
      <c r="AI240" s="1">
        <f t="shared" si="309"/>
        <v>13.243386243386245</v>
      </c>
      <c r="AJ240" s="1">
        <f t="shared" si="310"/>
        <v>1.5797745023935494</v>
      </c>
      <c r="AM240" s="1">
        <v>17.555555555555557</v>
      </c>
      <c r="AN240" s="1">
        <f t="shared" si="314"/>
        <v>17.291005291005291</v>
      </c>
      <c r="AO240" s="1">
        <f t="shared" si="315"/>
        <v>0.78005584950029283</v>
      </c>
      <c r="AQ240">
        <v>1982.6267123287671</v>
      </c>
      <c r="AR240">
        <f t="shared" si="265"/>
        <v>-6.7019400352726338E-3</v>
      </c>
      <c r="AS240">
        <f t="shared" si="266"/>
        <v>-1.4801713277902827E-2</v>
      </c>
      <c r="AT240">
        <f t="shared" si="267"/>
        <v>2.7152431342907905E-2</v>
      </c>
      <c r="AU240">
        <f t="shared" si="268"/>
        <v>0.15823280423280567</v>
      </c>
      <c r="AV240">
        <f t="shared" si="269"/>
        <v>0.74213454270597268</v>
      </c>
      <c r="AW240">
        <f t="shared" si="270"/>
        <v>1.9357309145880595</v>
      </c>
      <c r="AX240">
        <f t="shared" si="311"/>
        <v>3.376485260770977</v>
      </c>
      <c r="AY240">
        <f t="shared" si="312"/>
        <v>4.0878961955152446</v>
      </c>
      <c r="AZ240">
        <f t="shared" si="313"/>
        <v>2.6755606802721106</v>
      </c>
    </row>
    <row r="241" spans="1:52" x14ac:dyDescent="0.2">
      <c r="A241">
        <v>1982.75</v>
      </c>
      <c r="B241" s="1">
        <v>9.5555555555555571</v>
      </c>
      <c r="C241" s="1">
        <f t="shared" si="316"/>
        <v>9.5052910052910065</v>
      </c>
      <c r="D241" s="1">
        <f t="shared" si="317"/>
        <v>-0.11970899470899433</v>
      </c>
      <c r="E241" s="1">
        <f t="shared" si="318"/>
        <v>-3.0160829764003413E-2</v>
      </c>
      <c r="F241" s="1"/>
      <c r="G241">
        <v>1982.7102739726026</v>
      </c>
      <c r="H241" s="1">
        <v>9.5</v>
      </c>
      <c r="I241" s="1">
        <f t="shared" si="319"/>
        <v>9.4338624338624335</v>
      </c>
      <c r="J241" s="1">
        <f t="shared" si="320"/>
        <v>-4.0837322583355574E-3</v>
      </c>
      <c r="K241" s="1"/>
      <c r="L241">
        <v>1982.7102739726026</v>
      </c>
      <c r="M241" s="1">
        <v>9.5</v>
      </c>
      <c r="N241" s="1">
        <f t="shared" si="321"/>
        <v>9.4179894179894177</v>
      </c>
      <c r="O241" s="1">
        <f t="shared" si="322"/>
        <v>0.10396195515243105</v>
      </c>
      <c r="P241" s="1"/>
      <c r="Q241">
        <v>1982.7102739726026</v>
      </c>
      <c r="R241" s="1">
        <v>9.5</v>
      </c>
      <c r="S241" s="1">
        <f t="shared" si="323"/>
        <v>9.4285714285714306</v>
      </c>
      <c r="T241" s="1">
        <f t="shared" si="324"/>
        <v>0.22605400184765406</v>
      </c>
      <c r="V241">
        <v>1982.7102739726026</v>
      </c>
      <c r="W241">
        <v>10.166666666666664</v>
      </c>
      <c r="X241" s="1">
        <f t="shared" si="325"/>
        <v>10.121693121693122</v>
      </c>
      <c r="Y241" s="1">
        <f t="shared" si="326"/>
        <v>0.70729402872260128</v>
      </c>
      <c r="AA241">
        <v>1982.7083333333333</v>
      </c>
      <c r="AB241">
        <v>11.777777777777779</v>
      </c>
      <c r="AC241" s="1">
        <f t="shared" si="327"/>
        <v>11.685185185185185</v>
      </c>
      <c r="AD241" s="1">
        <f t="shared" si="328"/>
        <v>0.82649911816578525</v>
      </c>
      <c r="AE241" s="1">
        <f t="shared" si="329"/>
        <v>0.85636600319139933</v>
      </c>
      <c r="AF241" s="1"/>
      <c r="AG241">
        <v>1982.7083333333333</v>
      </c>
      <c r="AH241">
        <v>14.333333333333334</v>
      </c>
      <c r="AI241" s="1">
        <f t="shared" si="309"/>
        <v>14.156084656084655</v>
      </c>
      <c r="AJ241" s="1">
        <f t="shared" si="310"/>
        <v>0.31131897203325654</v>
      </c>
      <c r="AM241" s="1">
        <v>17.222222222222221</v>
      </c>
      <c r="AN241" s="1">
        <f t="shared" si="314"/>
        <v>16.820105820105816</v>
      </c>
      <c r="AO241" s="1">
        <f t="shared" si="315"/>
        <v>-1.5424330225917522</v>
      </c>
      <c r="AQ241">
        <v>1982.7102739726026</v>
      </c>
      <c r="AR241">
        <f t="shared" si="265"/>
        <v>-2.750667674477111E-2</v>
      </c>
      <c r="AS241">
        <f t="shared" si="266"/>
        <v>-3.1231040564373144E-2</v>
      </c>
      <c r="AT241">
        <f t="shared" si="267"/>
        <v>6.3582262534643968E-2</v>
      </c>
      <c r="AU241">
        <f t="shared" si="268"/>
        <v>0.26974351221970444</v>
      </c>
      <c r="AV241">
        <f t="shared" si="269"/>
        <v>0.91479566641471677</v>
      </c>
      <c r="AW241">
        <f t="shared" si="270"/>
        <v>1.6958014613252728</v>
      </c>
      <c r="AX241">
        <f t="shared" si="311"/>
        <v>1.9797243638196029</v>
      </c>
      <c r="AY241">
        <f t="shared" si="312"/>
        <v>0.57302544721592497</v>
      </c>
      <c r="AZ241">
        <f t="shared" si="313"/>
        <v>2.5934855056689381</v>
      </c>
    </row>
    <row r="242" spans="1:52" x14ac:dyDescent="0.2">
      <c r="A242">
        <v>1982.8333333333333</v>
      </c>
      <c r="B242" s="1">
        <v>9.5555555555555571</v>
      </c>
      <c r="C242" s="1">
        <f t="shared" si="316"/>
        <v>9.5105820105820129</v>
      </c>
      <c r="D242" s="1">
        <f t="shared" si="317"/>
        <v>3.9021164021164394E-2</v>
      </c>
      <c r="E242" s="1">
        <f t="shared" si="318"/>
        <v>-2.6874947509869442E-2</v>
      </c>
      <c r="F242" s="1"/>
      <c r="G242">
        <v>1982.7938356164384</v>
      </c>
      <c r="H242" s="1">
        <v>9.5555555555555571</v>
      </c>
      <c r="I242" s="1">
        <f t="shared" si="319"/>
        <v>9.4788359788359795</v>
      </c>
      <c r="J242" s="1">
        <f t="shared" si="320"/>
        <v>9.8996388678934798E-3</v>
      </c>
      <c r="K242" s="1"/>
      <c r="L242">
        <v>1982.7938356164384</v>
      </c>
      <c r="M242" s="1">
        <v>9.6111111111111089</v>
      </c>
      <c r="N242" s="1">
        <f t="shared" si="321"/>
        <v>9.5740740740740726</v>
      </c>
      <c r="O242" s="1">
        <f t="shared" si="322"/>
        <v>0.14764424288233793</v>
      </c>
      <c r="P242" s="1"/>
      <c r="Q242">
        <v>1982.7938356164384</v>
      </c>
      <c r="R242" s="1">
        <v>9.7777777777777786</v>
      </c>
      <c r="S242" s="1">
        <f t="shared" si="323"/>
        <v>9.6851851851851869</v>
      </c>
      <c r="T242" s="1">
        <f t="shared" si="324"/>
        <v>0.26028806584362035</v>
      </c>
      <c r="V242">
        <v>1982.7938356164384</v>
      </c>
      <c r="W242">
        <v>10.944444444444446</v>
      </c>
      <c r="X242" s="1">
        <f t="shared" si="325"/>
        <v>10.804232804232804</v>
      </c>
      <c r="Y242" s="1">
        <f t="shared" si="326"/>
        <v>0.56525573192239897</v>
      </c>
      <c r="AA242">
        <v>1982.7916666666667</v>
      </c>
      <c r="AB242">
        <v>12.444444444444445</v>
      </c>
      <c r="AC242" s="1">
        <f t="shared" si="327"/>
        <v>12.251322751322752</v>
      </c>
      <c r="AD242" s="1">
        <f t="shared" si="328"/>
        <v>0.26036155202821892</v>
      </c>
      <c r="AE242" s="1">
        <f t="shared" si="329"/>
        <v>0.15649407911312679</v>
      </c>
      <c r="AF242" s="1"/>
      <c r="AG242">
        <v>1982.7916666666667</v>
      </c>
      <c r="AH242">
        <v>14.222222222222221</v>
      </c>
      <c r="AI242" s="1">
        <f t="shared" si="309"/>
        <v>13.828042328042326</v>
      </c>
      <c r="AJ242" s="1">
        <f t="shared" si="310"/>
        <v>-0.97314604854287523</v>
      </c>
      <c r="AM242" s="1">
        <v>14.833333333333334</v>
      </c>
      <c r="AN242" s="1">
        <f t="shared" si="314"/>
        <v>14.362433862433864</v>
      </c>
      <c r="AO242" s="1">
        <f t="shared" si="315"/>
        <v>-3.0840786932056772</v>
      </c>
      <c r="AQ242">
        <v>1982.7938356164384</v>
      </c>
      <c r="AR242">
        <f t="shared" si="265"/>
        <v>-2.450995212900093E-2</v>
      </c>
      <c r="AS242">
        <f t="shared" si="266"/>
        <v>-1.5481481481482076E-2</v>
      </c>
      <c r="AT242">
        <f t="shared" si="267"/>
        <v>0.11917006802721011</v>
      </c>
      <c r="AU242">
        <f t="shared" si="268"/>
        <v>0.35655278407659191</v>
      </c>
      <c r="AV242">
        <f t="shared" si="269"/>
        <v>0.87206601158981989</v>
      </c>
      <c r="AW242">
        <f t="shared" si="270"/>
        <v>1.0147886117409917</v>
      </c>
      <c r="AX242">
        <f t="shared" ref="AX242:AX257" si="330">($E242+$J242+$O242+$T242+$Y242+$AE242+$AJ242)*160*0.0057</f>
        <v>0.12727941546988927</v>
      </c>
      <c r="AY242">
        <f t="shared" si="312"/>
        <v>-2.6854003527336885</v>
      </c>
      <c r="AZ242">
        <f t="shared" si="313"/>
        <v>2.5528001723356031</v>
      </c>
    </row>
    <row r="243" spans="1:52" x14ac:dyDescent="0.2">
      <c r="A243">
        <v>1982.9166666666667</v>
      </c>
      <c r="B243" s="1">
        <v>9.2777777777777786</v>
      </c>
      <c r="C243" s="1">
        <f t="shared" si="316"/>
        <v>9.4841269841269842</v>
      </c>
      <c r="D243" s="1">
        <f t="shared" si="317"/>
        <v>-2.7336860670194328E-2</v>
      </c>
      <c r="E243" s="1">
        <f t="shared" si="318"/>
        <v>1.4980683631475944E-2</v>
      </c>
      <c r="F243" s="1"/>
      <c r="G243">
        <v>1982.8773972602739</v>
      </c>
      <c r="H243" s="1">
        <v>9.2777777777777786</v>
      </c>
      <c r="I243" s="1">
        <f t="shared" si="319"/>
        <v>9.502645502645505</v>
      </c>
      <c r="J243" s="1">
        <f t="shared" si="320"/>
        <v>4.3293860754179007E-2</v>
      </c>
      <c r="K243" s="1"/>
      <c r="L243">
        <v>1982.8773972602739</v>
      </c>
      <c r="M243" s="1">
        <v>9.5555555555555571</v>
      </c>
      <c r="N243" s="1">
        <f t="shared" si="321"/>
        <v>9.7433862433862437</v>
      </c>
      <c r="O243" s="1">
        <f t="shared" si="322"/>
        <v>0.15739690938103773</v>
      </c>
      <c r="P243" s="1"/>
      <c r="Q243">
        <v>1982.8773972602739</v>
      </c>
      <c r="R243" s="1">
        <v>9.6666666666666661</v>
      </c>
      <c r="S243" s="1">
        <f t="shared" si="323"/>
        <v>9.9841269841269842</v>
      </c>
      <c r="T243" s="1">
        <f t="shared" si="324"/>
        <v>0.23523977492231274</v>
      </c>
      <c r="V243">
        <v>1982.8773972602739</v>
      </c>
      <c r="W243">
        <v>11.055555555555555</v>
      </c>
      <c r="X243" s="1">
        <f t="shared" si="325"/>
        <v>11.291005291005293</v>
      </c>
      <c r="Y243" s="1">
        <f t="shared" si="326"/>
        <v>0.18863903586125741</v>
      </c>
      <c r="AA243">
        <v>1982.875</v>
      </c>
      <c r="AB243">
        <v>11.944444444444445</v>
      </c>
      <c r="AC243" s="1">
        <f t="shared" si="327"/>
        <v>12.03968253968254</v>
      </c>
      <c r="AD243" s="1">
        <f t="shared" si="328"/>
        <v>-0.63624338624338728</v>
      </c>
      <c r="AE243" s="1">
        <f t="shared" si="329"/>
        <v>-0.53829680020156268</v>
      </c>
      <c r="AF243" s="1"/>
      <c r="AG243">
        <v>1982.875</v>
      </c>
      <c r="AH243">
        <v>12.166666666666666</v>
      </c>
      <c r="AI243" s="1">
        <f t="shared" si="309"/>
        <v>12.317460317460318</v>
      </c>
      <c r="AJ243" s="1">
        <f t="shared" si="310"/>
        <v>-1.8377949945410255</v>
      </c>
      <c r="AM243" s="1">
        <v>10.111111111111112</v>
      </c>
      <c r="AN243" s="1">
        <f t="shared" si="314"/>
        <v>10.825396825396824</v>
      </c>
      <c r="AO243" s="1">
        <f t="shared" si="315"/>
        <v>-3.5161459645586617</v>
      </c>
      <c r="AQ243">
        <v>1982.8773972602739</v>
      </c>
      <c r="AR243">
        <f t="shared" si="265"/>
        <v>1.3662383471906061E-2</v>
      </c>
      <c r="AS243">
        <f t="shared" si="266"/>
        <v>5.3146384479717312E-2</v>
      </c>
      <c r="AT243">
        <f t="shared" si="267"/>
        <v>0.1966923658352237</v>
      </c>
      <c r="AU243">
        <f t="shared" si="268"/>
        <v>0.41123104056437293</v>
      </c>
      <c r="AV243">
        <f t="shared" si="269"/>
        <v>0.58326984126983972</v>
      </c>
      <c r="AW243">
        <f t="shared" si="270"/>
        <v>9.2343159486014584E-2</v>
      </c>
      <c r="AX243">
        <f t="shared" si="330"/>
        <v>-1.5837258755354007</v>
      </c>
      <c r="AY243">
        <f t="shared" ref="AY243:AY258" si="331">($E243+$J243+$O243+$T243+$Y243+$AE243+$AJ243+$AO243)*160*0.0057</f>
        <v>-4.7904509952129004</v>
      </c>
      <c r="AZ243">
        <f t="shared" si="313"/>
        <v>2.6924688707483</v>
      </c>
    </row>
    <row r="244" spans="1:52" x14ac:dyDescent="0.2">
      <c r="A244">
        <v>1983</v>
      </c>
      <c r="B244" s="1">
        <v>9.7777777777777786</v>
      </c>
      <c r="C244" s="1">
        <f t="shared" si="316"/>
        <v>9.5052910052910047</v>
      </c>
      <c r="D244" s="1">
        <f t="shared" si="317"/>
        <v>5.224867724867642E-2</v>
      </c>
      <c r="E244" s="1">
        <f t="shared" si="318"/>
        <v>4.4448643654991515E-2</v>
      </c>
      <c r="F244" s="1"/>
      <c r="G244">
        <v>1982.9609589041097</v>
      </c>
      <c r="H244" s="1">
        <v>9.8333333333333357</v>
      </c>
      <c r="I244" s="1">
        <f t="shared" si="319"/>
        <v>9.5264550264550287</v>
      </c>
      <c r="J244" s="1">
        <f t="shared" si="320"/>
        <v>6.32191148064154E-2</v>
      </c>
      <c r="K244" s="1"/>
      <c r="L244">
        <v>1982.9609589041097</v>
      </c>
      <c r="M244" s="1">
        <v>10.111111111111112</v>
      </c>
      <c r="N244" s="1">
        <f t="shared" si="321"/>
        <v>9.8544973544973544</v>
      </c>
      <c r="O244" s="1">
        <f t="shared" si="322"/>
        <v>0.11188796506256957</v>
      </c>
      <c r="P244" s="1"/>
      <c r="Q244">
        <v>1982.9609589041097</v>
      </c>
      <c r="R244" s="1">
        <v>10.444444444444443</v>
      </c>
      <c r="S244" s="1">
        <f t="shared" si="323"/>
        <v>10.132275132275131</v>
      </c>
      <c r="T244" s="1">
        <f t="shared" si="324"/>
        <v>0.1273095658016285</v>
      </c>
      <c r="V244">
        <v>1982.9609589041097</v>
      </c>
      <c r="W244">
        <v>11.666666666666666</v>
      </c>
      <c r="X244" s="1">
        <f t="shared" si="325"/>
        <v>11.182539682539682</v>
      </c>
      <c r="Y244" s="1">
        <f t="shared" si="326"/>
        <v>-0.2649911816578493</v>
      </c>
      <c r="AA244">
        <v>1982.9583333333333</v>
      </c>
      <c r="AB244">
        <v>11.444444444444445</v>
      </c>
      <c r="AC244" s="1">
        <f t="shared" si="327"/>
        <v>11.161375661375661</v>
      </c>
      <c r="AD244" s="1">
        <f t="shared" si="328"/>
        <v>-1.154982363315697</v>
      </c>
      <c r="AE244" s="1">
        <f t="shared" si="329"/>
        <v>-1.0571722516166964</v>
      </c>
      <c r="AF244" s="1"/>
      <c r="AG244">
        <v>1982.9583333333333</v>
      </c>
      <c r="AH244">
        <v>10.222222222222221</v>
      </c>
      <c r="AI244" s="1">
        <f t="shared" si="309"/>
        <v>10.201058201058199</v>
      </c>
      <c r="AJ244" s="1">
        <f t="shared" si="310"/>
        <v>-2.1367472915091947</v>
      </c>
      <c r="AM244" s="1">
        <v>7.3333333333333348</v>
      </c>
      <c r="AN244" s="1">
        <f t="shared" si="314"/>
        <v>7.4841269841269851</v>
      </c>
      <c r="AO244" s="1">
        <f t="shared" si="315"/>
        <v>-2.9809040900310744</v>
      </c>
      <c r="AQ244">
        <v>1982.9609589041097</v>
      </c>
      <c r="AR244">
        <f t="shared" si="265"/>
        <v>4.0537163013352265E-2</v>
      </c>
      <c r="AS244">
        <f t="shared" si="266"/>
        <v>9.8192995716803122E-2</v>
      </c>
      <c r="AT244">
        <f t="shared" si="267"/>
        <v>0.20023481985386657</v>
      </c>
      <c r="AU244">
        <f t="shared" si="268"/>
        <v>0.31634114386495177</v>
      </c>
      <c r="AV244">
        <f t="shared" si="269"/>
        <v>7.4669186192993217E-2</v>
      </c>
      <c r="AW244">
        <f t="shared" si="270"/>
        <v>-0.88947190728143388</v>
      </c>
      <c r="AX244">
        <f t="shared" si="330"/>
        <v>-2.8381854371378199</v>
      </c>
      <c r="AY244">
        <f t="shared" si="331"/>
        <v>-5.5567699672461597</v>
      </c>
      <c r="AZ244">
        <f t="shared" ref="AZ244:AZ259" si="332">AS244*2.628+AZ243</f>
        <v>2.9505200634920588</v>
      </c>
    </row>
    <row r="245" spans="1:52" x14ac:dyDescent="0.2">
      <c r="A245">
        <v>1983.0833333333333</v>
      </c>
      <c r="B245" s="1">
        <v>9.3333333333333321</v>
      </c>
      <c r="C245" s="1">
        <f t="shared" si="316"/>
        <v>9.5714285714285694</v>
      </c>
      <c r="D245" s="1">
        <f t="shared" si="317"/>
        <v>8.553791887125102E-2</v>
      </c>
      <c r="E245" s="1">
        <f t="shared" si="318"/>
        <v>7.0756697740822546E-3</v>
      </c>
      <c r="F245" s="1"/>
      <c r="G245">
        <v>1983.0417808219179</v>
      </c>
      <c r="H245" s="1">
        <v>9.3333333333333321</v>
      </c>
      <c r="I245" s="1">
        <f t="shared" si="319"/>
        <v>9.6084656084656075</v>
      </c>
      <c r="J245" s="1">
        <f t="shared" si="320"/>
        <v>2.7137398169142693E-2</v>
      </c>
      <c r="K245" s="1"/>
      <c r="L245">
        <v>1983.0417808219179</v>
      </c>
      <c r="M245" s="1">
        <v>9.7777777777777786</v>
      </c>
      <c r="N245" s="1">
        <f t="shared" si="321"/>
        <v>9.9444444444444464</v>
      </c>
      <c r="O245" s="1">
        <f t="shared" si="322"/>
        <v>3.8947677836567267E-3</v>
      </c>
      <c r="P245" s="1"/>
      <c r="Q245">
        <v>1983.0417808219179</v>
      </c>
      <c r="R245" s="1">
        <v>10.166666666666664</v>
      </c>
      <c r="S245" s="1">
        <f t="shared" si="323"/>
        <v>10.185185185185185</v>
      </c>
      <c r="T245" s="1">
        <f t="shared" si="324"/>
        <v>-6.7911732594272245E-2</v>
      </c>
      <c r="V245">
        <v>1983.0417808219179</v>
      </c>
      <c r="W245">
        <v>10.555555555555555</v>
      </c>
      <c r="X245" s="1">
        <f t="shared" si="325"/>
        <v>10.69047619047619</v>
      </c>
      <c r="Y245" s="1">
        <f t="shared" si="326"/>
        <v>-0.63286302175191134</v>
      </c>
      <c r="AA245">
        <v>1983.0416666666667</v>
      </c>
      <c r="AB245">
        <v>9.6666666666666661</v>
      </c>
      <c r="AC245" s="1">
        <f t="shared" si="327"/>
        <v>9.9656084656084651</v>
      </c>
      <c r="AD245" s="1">
        <f t="shared" si="328"/>
        <v>-1.2594797178130519</v>
      </c>
      <c r="AE245" s="1">
        <f t="shared" si="329"/>
        <v>-1.3322310405643738</v>
      </c>
      <c r="AF245" s="1"/>
      <c r="AG245">
        <v>1983.0416666666667</v>
      </c>
      <c r="AH245">
        <v>7.833333333333333</v>
      </c>
      <c r="AI245" s="1">
        <f t="shared" si="309"/>
        <v>8.1693121693121693</v>
      </c>
      <c r="AJ245" s="1">
        <f t="shared" si="310"/>
        <v>-1.9547010162089529</v>
      </c>
      <c r="AM245" s="1">
        <v>5</v>
      </c>
      <c r="AN245" s="1">
        <f t="shared" ref="AN245:AN260" si="333">(-2*AM242+3*AM243+6*AM244+7*AM245+6*AM246+3*AM247-2*AM248)/21</f>
        <v>5.07936507936508</v>
      </c>
      <c r="AO245" s="1">
        <f t="shared" ref="AO245:AO260" si="334">(22*AN242-67*AN243-58*AN244+58*AN246+67*AN247-22*AN248)/252</f>
        <v>-2.0249013185521121</v>
      </c>
      <c r="AQ245">
        <v>1983.0417808219179</v>
      </c>
      <c r="AR245">
        <f t="shared" si="265"/>
        <v>6.453010833963017E-3</v>
      </c>
      <c r="AS245">
        <f t="shared" si="266"/>
        <v>3.1202317964221155E-2</v>
      </c>
      <c r="AT245">
        <f t="shared" si="267"/>
        <v>3.4754346182916084E-2</v>
      </c>
      <c r="AU245">
        <f t="shared" si="268"/>
        <v>-2.7181153943060202E-2</v>
      </c>
      <c r="AV245">
        <f t="shared" si="269"/>
        <v>-0.60435222978080338</v>
      </c>
      <c r="AW245">
        <f t="shared" si="270"/>
        <v>-1.8193469387755123</v>
      </c>
      <c r="AX245">
        <f t="shared" si="330"/>
        <v>-3.6020342655580775</v>
      </c>
      <c r="AY245">
        <f t="shared" si="331"/>
        <v>-5.448744268077605</v>
      </c>
      <c r="AZ245">
        <f t="shared" si="332"/>
        <v>3.0325197551020318</v>
      </c>
    </row>
    <row r="246" spans="1:52" x14ac:dyDescent="0.2">
      <c r="A246">
        <v>1983.1666666666667</v>
      </c>
      <c r="B246" s="1">
        <v>9.7222222222222214</v>
      </c>
      <c r="C246" s="1">
        <f t="shared" ref="C246:C261" si="335">(-2*B243+3*B244+6*B245+7*B246+6*B247+3*B248-2*B249)/21</f>
        <v>9.5952380952380931</v>
      </c>
      <c r="D246" s="1">
        <f t="shared" ref="D246:D261" si="336">(22*B243-67*B244-58*B245+58*B247+67*B248-22*B249)/252</f>
        <v>-5.864197530864184E-2</v>
      </c>
      <c r="E246" s="1">
        <f t="shared" ref="E246:E261" si="337">(22*C243-67*C244-58*C245+58*C247+67*C248-22*C249)/252</f>
        <v>-3.747795414461793E-3</v>
      </c>
      <c r="F246" s="1"/>
      <c r="G246">
        <v>1983.1253424657534</v>
      </c>
      <c r="H246" s="1">
        <v>9.7777777777777786</v>
      </c>
      <c r="I246" s="1">
        <f t="shared" ref="I246:I261" si="338">(-2*H243+3*H244+6*H245+7*H246+6*H247+3*H248-2*H249)/21</f>
        <v>9.6693121693121693</v>
      </c>
      <c r="J246" s="1">
        <f t="shared" ref="J246:J261" si="339">(22*I243-67*I244-58*I245+58*I247+67*I248-22*I249)/252</f>
        <v>2.2917191567985121E-2</v>
      </c>
      <c r="K246" s="1"/>
      <c r="L246">
        <v>1983.1253424657534</v>
      </c>
      <c r="M246" s="1">
        <v>10</v>
      </c>
      <c r="N246" s="1">
        <f t="shared" ref="N246:N261" si="340">(-2*M243+3*M244+6*M245+7*M246+6*M247+3*M248-2*M249)/21</f>
        <v>9.9285714285714288</v>
      </c>
      <c r="O246" s="1">
        <f t="shared" ref="O246:O261" si="341">(22*N243-67*N244-58*N245+58*N247+67*N248-22*N249)/252</f>
        <v>-7.3402200386328428E-2</v>
      </c>
      <c r="P246" s="1"/>
      <c r="Q246">
        <v>1983.1253424657534</v>
      </c>
      <c r="R246" s="1">
        <v>10</v>
      </c>
      <c r="S246" s="1">
        <f t="shared" ref="S246:S261" si="342">(-2*R243+3*R244+6*R245+7*R246+6*R247+3*R248-2*R249)/21</f>
        <v>10.084656084656084</v>
      </c>
      <c r="T246" s="1">
        <f t="shared" ref="T246:T261" si="343">(22*S243-67*S244-58*S245+58*S247+67*S248-22*S249)/252</f>
        <v>-0.2134248761232885</v>
      </c>
      <c r="V246">
        <v>1983.1253424657534</v>
      </c>
      <c r="W246">
        <v>9.8888888888888875</v>
      </c>
      <c r="X246" s="1">
        <f t="shared" ref="X246:X261" si="344">(-2*W243+3*W244+6*W245+7*W246+6*W247+3*W248-2*W249)/21</f>
        <v>10.052910052910052</v>
      </c>
      <c r="Y246" s="1">
        <f t="shared" ref="Y246:Y261" si="345">(22*X243-67*X244-58*X245+58*X247+67*X248-22*X249)/252</f>
        <v>-0.69262828588225422</v>
      </c>
      <c r="AA246">
        <v>1983.125</v>
      </c>
      <c r="AB246">
        <v>8.7222222222222232</v>
      </c>
      <c r="AC246" s="1">
        <f t="shared" ref="AC246:AC261" si="346">(-2*AB243+3*AB244+6*AB245+7*AB246+6*AB247+3*AB248-2*AB249)/21</f>
        <v>8.674603174603174</v>
      </c>
      <c r="AD246" s="1">
        <f t="shared" ref="AD246:AD261" si="347">(22*AB243-67*AB244-58*AB245+58*AB247+67*AB248-22*AB249)/252</f>
        <v>-1.2698412698412707</v>
      </c>
      <c r="AE246" s="1">
        <f t="shared" ref="AE246:AE261" si="348">(22*AC243-67*AC244-58*AC245+58*AC247+67*AC248-22*AC249)/252</f>
        <v>-1.2588813303099009</v>
      </c>
      <c r="AF246" s="1"/>
      <c r="AG246">
        <v>1983.125</v>
      </c>
      <c r="AH246">
        <v>6.666666666666667</v>
      </c>
      <c r="AI246" s="1">
        <f t="shared" si="309"/>
        <v>6.5</v>
      </c>
      <c r="AJ246" s="1">
        <f t="shared" si="310"/>
        <v>-1.3949987402368345</v>
      </c>
      <c r="AM246" s="1">
        <v>4</v>
      </c>
      <c r="AN246" s="1">
        <f t="shared" si="333"/>
        <v>3.6772486772486781</v>
      </c>
      <c r="AO246" s="1">
        <f t="shared" si="334"/>
        <v>-0.88013353489544</v>
      </c>
      <c r="AQ246">
        <v>1983.1253424657534</v>
      </c>
      <c r="AR246">
        <f t="shared" si="265"/>
        <v>-3.4179894179891552E-3</v>
      </c>
      <c r="AS246">
        <f t="shared" si="266"/>
        <v>1.7482489292013275E-2</v>
      </c>
      <c r="AT246">
        <f t="shared" si="267"/>
        <v>-4.9460317460318252E-2</v>
      </c>
      <c r="AU246">
        <f t="shared" si="268"/>
        <v>-0.24410380448475735</v>
      </c>
      <c r="AV246">
        <f t="shared" si="269"/>
        <v>-0.87578080120937329</v>
      </c>
      <c r="AW246">
        <f t="shared" si="270"/>
        <v>-2.023880574452003</v>
      </c>
      <c r="AX246">
        <f t="shared" si="330"/>
        <v>-3.296119425547996</v>
      </c>
      <c r="AY246">
        <f t="shared" si="331"/>
        <v>-4.0988012093726374</v>
      </c>
      <c r="AZ246">
        <f t="shared" si="332"/>
        <v>3.0784637369614427</v>
      </c>
    </row>
    <row r="247" spans="1:52" x14ac:dyDescent="0.2">
      <c r="A247">
        <v>1983.25</v>
      </c>
      <c r="B247" s="1">
        <v>9.6111111111111089</v>
      </c>
      <c r="C247" s="1">
        <f t="shared" si="335"/>
        <v>9.4841269841269842</v>
      </c>
      <c r="D247" s="1">
        <f t="shared" si="336"/>
        <v>-1.8959435626101365E-2</v>
      </c>
      <c r="E247" s="1">
        <f t="shared" si="337"/>
        <v>3.2543881750232428E-2</v>
      </c>
      <c r="F247" s="1"/>
      <c r="G247">
        <v>1983.208904109589</v>
      </c>
      <c r="H247" s="1">
        <v>9.7222222222222214</v>
      </c>
      <c r="I247" s="1">
        <f t="shared" si="338"/>
        <v>9.5687830687830697</v>
      </c>
      <c r="J247" s="1">
        <f t="shared" si="339"/>
        <v>3.4601494918955977E-2</v>
      </c>
      <c r="K247" s="1"/>
      <c r="L247">
        <v>1983.208904109589</v>
      </c>
      <c r="M247" s="1">
        <v>9.8333333333333357</v>
      </c>
      <c r="N247" s="1">
        <f t="shared" si="340"/>
        <v>9.7460317460317469</v>
      </c>
      <c r="O247" s="1">
        <f t="shared" si="341"/>
        <v>-0.10426639791719317</v>
      </c>
      <c r="P247" s="1"/>
      <c r="Q247">
        <v>1983.208904109589</v>
      </c>
      <c r="R247" s="1">
        <v>9.8333333333333357</v>
      </c>
      <c r="S247" s="1">
        <f t="shared" si="342"/>
        <v>9.7169312169312185</v>
      </c>
      <c r="T247" s="1">
        <f t="shared" si="343"/>
        <v>-0.28555681531871885</v>
      </c>
      <c r="V247">
        <v>1983.208904109589</v>
      </c>
      <c r="W247">
        <v>9.3333333333333321</v>
      </c>
      <c r="X247" s="1">
        <f t="shared" si="344"/>
        <v>9.2857142857142865</v>
      </c>
      <c r="Y247" s="1">
        <f t="shared" si="345"/>
        <v>-0.55863147728227103</v>
      </c>
      <c r="AA247">
        <v>1983.2083333333333</v>
      </c>
      <c r="AB247">
        <v>7.6666666666666652</v>
      </c>
      <c r="AC247" s="1">
        <f t="shared" si="346"/>
        <v>7.4338624338624344</v>
      </c>
      <c r="AD247" s="1">
        <f t="shared" si="347"/>
        <v>-0.97001763668430319</v>
      </c>
      <c r="AE247" s="1">
        <f t="shared" si="348"/>
        <v>-0.92077139497774374</v>
      </c>
      <c r="AF247" s="1"/>
      <c r="AG247">
        <v>1983.2083333333333</v>
      </c>
      <c r="AH247">
        <v>5.6666666666666679</v>
      </c>
      <c r="AI247" s="1">
        <f t="shared" si="309"/>
        <v>5.378306878306879</v>
      </c>
      <c r="AJ247" s="1">
        <f t="shared" si="310"/>
        <v>-0.64910346854791268</v>
      </c>
      <c r="AM247" s="1">
        <v>3.444444444444446</v>
      </c>
      <c r="AN247" s="1">
        <f t="shared" si="333"/>
        <v>3.2751322751322753</v>
      </c>
      <c r="AO247" s="1">
        <f t="shared" si="334"/>
        <v>0.40988494163097328</v>
      </c>
      <c r="AQ247">
        <v>1983.208904109589</v>
      </c>
      <c r="AR247">
        <f t="shared" si="265"/>
        <v>2.9680020156211975E-2</v>
      </c>
      <c r="AS247">
        <f t="shared" si="266"/>
        <v>6.1236583522299826E-2</v>
      </c>
      <c r="AT247">
        <f t="shared" si="267"/>
        <v>-3.3854371378180342E-2</v>
      </c>
      <c r="AU247">
        <f t="shared" si="268"/>
        <v>-0.29428218694885194</v>
      </c>
      <c r="AV247">
        <f t="shared" si="269"/>
        <v>-0.80375409423028321</v>
      </c>
      <c r="AW247">
        <f t="shared" si="270"/>
        <v>-1.6434976064499853</v>
      </c>
      <c r="AX247">
        <f t="shared" si="330"/>
        <v>-2.2354799697656818</v>
      </c>
      <c r="AY247">
        <f t="shared" si="331"/>
        <v>-1.8616649029982342</v>
      </c>
      <c r="AZ247">
        <f t="shared" si="332"/>
        <v>3.2393934784580467</v>
      </c>
    </row>
    <row r="248" spans="1:52" x14ac:dyDescent="0.2">
      <c r="A248">
        <v>1983.3333333333333</v>
      </c>
      <c r="B248" s="1">
        <v>9.4444444444444446</v>
      </c>
      <c r="C248" s="1">
        <f t="shared" si="335"/>
        <v>9.6666666666666661</v>
      </c>
      <c r="D248" s="1">
        <f t="shared" si="336"/>
        <v>9.7442680776015186E-2</v>
      </c>
      <c r="E248" s="1">
        <f t="shared" si="337"/>
        <v>0.12767699672461663</v>
      </c>
      <c r="F248" s="1"/>
      <c r="G248">
        <v>1983.2924657534247</v>
      </c>
      <c r="H248" s="1">
        <v>9.5555555555555571</v>
      </c>
      <c r="I248" s="1">
        <f t="shared" si="338"/>
        <v>9.7460317460317469</v>
      </c>
      <c r="J248" s="1">
        <f t="shared" si="339"/>
        <v>8.824640967498168E-2</v>
      </c>
      <c r="K248" s="1"/>
      <c r="L248">
        <v>1983.2924657534247</v>
      </c>
      <c r="M248" s="1">
        <v>9.6111111111111089</v>
      </c>
      <c r="N248" s="1">
        <f t="shared" si="340"/>
        <v>9.7328042328042308</v>
      </c>
      <c r="O248" s="1">
        <f t="shared" si="341"/>
        <v>-4.8332913412279271E-2</v>
      </c>
      <c r="P248" s="1"/>
      <c r="Q248">
        <v>1983.2924657534247</v>
      </c>
      <c r="R248" s="1">
        <v>9.4444444444444446</v>
      </c>
      <c r="S248" s="1">
        <f t="shared" si="342"/>
        <v>9.5238095238095255</v>
      </c>
      <c r="T248" s="1">
        <f t="shared" si="343"/>
        <v>-0.22377593012513552</v>
      </c>
      <c r="V248">
        <v>1983.2924657534247</v>
      </c>
      <c r="W248">
        <v>9</v>
      </c>
      <c r="X248" s="1">
        <f t="shared" si="344"/>
        <v>8.9682539682539666</v>
      </c>
      <c r="Y248" s="1">
        <f t="shared" si="345"/>
        <v>-0.2995611824976907</v>
      </c>
      <c r="AA248">
        <v>1983.2916666666667</v>
      </c>
      <c r="AB248">
        <v>6.666666666666667</v>
      </c>
      <c r="AC248" s="1">
        <f t="shared" si="346"/>
        <v>6.9285714285714288</v>
      </c>
      <c r="AD248" s="1">
        <f t="shared" si="347"/>
        <v>-0.36397707231040566</v>
      </c>
      <c r="AE248" s="1">
        <f t="shared" si="348"/>
        <v>-0.318184681279919</v>
      </c>
      <c r="AF248" s="1"/>
      <c r="AG248">
        <v>1983.2916666666667</v>
      </c>
      <c r="AH248">
        <v>4.8333333333333348</v>
      </c>
      <c r="AI248" s="1">
        <f t="shared" si="309"/>
        <v>5.3280423280423284</v>
      </c>
      <c r="AJ248" s="1">
        <f t="shared" si="310"/>
        <v>0.34526958931720836</v>
      </c>
      <c r="AM248" s="1">
        <v>3.6666666666666674</v>
      </c>
      <c r="AN248" s="1">
        <f t="shared" si="333"/>
        <v>4.526455026455027</v>
      </c>
      <c r="AO248" s="1">
        <f t="shared" si="334"/>
        <v>1.9835810867556898</v>
      </c>
      <c r="AQ248">
        <v>1983.2924657534247</v>
      </c>
      <c r="AR248">
        <f t="shared" si="265"/>
        <v>0.11644142101285038</v>
      </c>
      <c r="AS248">
        <f t="shared" si="266"/>
        <v>0.19692214663643368</v>
      </c>
      <c r="AT248">
        <f t="shared" si="267"/>
        <v>0.15284252960443498</v>
      </c>
      <c r="AU248">
        <f t="shared" si="268"/>
        <v>-5.1241118669688633E-2</v>
      </c>
      <c r="AV248">
        <f t="shared" si="269"/>
        <v>-0.3244409171075826</v>
      </c>
      <c r="AW248">
        <f t="shared" si="270"/>
        <v>-0.61462534643486877</v>
      </c>
      <c r="AX248">
        <f t="shared" si="330"/>
        <v>-0.29973948097757469</v>
      </c>
      <c r="AY248">
        <f t="shared" si="331"/>
        <v>1.5092864701436144</v>
      </c>
      <c r="AZ248">
        <f t="shared" si="332"/>
        <v>3.7569048798185944</v>
      </c>
    </row>
    <row r="249" spans="1:52" x14ac:dyDescent="0.2">
      <c r="A249">
        <v>1983.4166666666667</v>
      </c>
      <c r="B249" s="1">
        <v>9.6666666666666661</v>
      </c>
      <c r="C249" s="1">
        <f t="shared" si="335"/>
        <v>9.7883597883597897</v>
      </c>
      <c r="D249" s="1">
        <f t="shared" si="336"/>
        <v>0.28571428571428614</v>
      </c>
      <c r="E249" s="1">
        <f t="shared" si="337"/>
        <v>0.18894347862601885</v>
      </c>
      <c r="F249" s="1"/>
      <c r="G249">
        <v>1983.3760273972603</v>
      </c>
      <c r="H249" s="1">
        <v>9.6666666666666661</v>
      </c>
      <c r="I249" s="1">
        <f t="shared" si="338"/>
        <v>9.8042328042328055</v>
      </c>
      <c r="J249" s="1">
        <f t="shared" si="339"/>
        <v>0.12736205593348499</v>
      </c>
      <c r="K249" s="1"/>
      <c r="L249">
        <v>1983.3760273972603</v>
      </c>
      <c r="M249" s="1">
        <v>9.6111111111111089</v>
      </c>
      <c r="N249" s="1">
        <f t="shared" si="340"/>
        <v>9.690476190476188</v>
      </c>
      <c r="O249" s="1">
        <f t="shared" si="341"/>
        <v>2.9310489627949635E-2</v>
      </c>
      <c r="P249" s="1"/>
      <c r="Q249">
        <v>1983.3760273972603</v>
      </c>
      <c r="R249" s="1">
        <v>9.2777777777777786</v>
      </c>
      <c r="S249" s="1">
        <f t="shared" si="342"/>
        <v>9.3412698412698436</v>
      </c>
      <c r="T249" s="1">
        <f t="shared" si="343"/>
        <v>-6.3019652305367269E-2</v>
      </c>
      <c r="V249">
        <v>1983.3760273972603</v>
      </c>
      <c r="W249">
        <v>8.6666666666666661</v>
      </c>
      <c r="X249" s="1">
        <f t="shared" si="344"/>
        <v>8.7777777777777786</v>
      </c>
      <c r="Y249" s="1">
        <f t="shared" si="345"/>
        <v>-1.1453346770806439E-2</v>
      </c>
      <c r="AA249">
        <v>1983.375</v>
      </c>
      <c r="AB249">
        <v>6.666666666666667</v>
      </c>
      <c r="AC249" s="1">
        <f t="shared" si="346"/>
        <v>6.894179894179894</v>
      </c>
      <c r="AD249" s="1">
        <f t="shared" si="347"/>
        <v>0.44312169312169342</v>
      </c>
      <c r="AE249" s="1">
        <f t="shared" si="348"/>
        <v>0.4892290249433105</v>
      </c>
      <c r="AF249" s="1"/>
      <c r="AG249">
        <v>1983.375</v>
      </c>
      <c r="AH249">
        <v>6</v>
      </c>
      <c r="AI249" s="1">
        <f t="shared" si="309"/>
        <v>6.097883597883599</v>
      </c>
      <c r="AJ249" s="1">
        <f t="shared" si="310"/>
        <v>1.5985764676240857</v>
      </c>
      <c r="AM249" s="1">
        <v>7.1111111111111098</v>
      </c>
      <c r="AN249" s="1">
        <f t="shared" si="333"/>
        <v>7.1428571428571432</v>
      </c>
      <c r="AO249" s="1">
        <f t="shared" si="334"/>
        <v>3.5908184261358862</v>
      </c>
      <c r="AQ249">
        <v>1983.3760273972603</v>
      </c>
      <c r="AR249">
        <f t="shared" si="265"/>
        <v>0.1723164525069292</v>
      </c>
      <c r="AS249">
        <f t="shared" si="266"/>
        <v>0.28847064751826751</v>
      </c>
      <c r="AT249">
        <f t="shared" si="267"/>
        <v>0.31520181405895759</v>
      </c>
      <c r="AU249">
        <f t="shared" si="268"/>
        <v>0.25772789115646266</v>
      </c>
      <c r="AV249">
        <f t="shared" si="269"/>
        <v>0.24728243890148713</v>
      </c>
      <c r="AW249">
        <f t="shared" si="270"/>
        <v>0.6934593096497863</v>
      </c>
      <c r="AX249">
        <f t="shared" si="330"/>
        <v>2.1513610481229524</v>
      </c>
      <c r="AY249">
        <f t="shared" si="331"/>
        <v>5.4261874527588807</v>
      </c>
      <c r="AZ249">
        <f t="shared" si="332"/>
        <v>4.5150057414966014</v>
      </c>
    </row>
    <row r="250" spans="1:52" x14ac:dyDescent="0.2">
      <c r="A250">
        <v>1983.5</v>
      </c>
      <c r="B250" s="1">
        <v>10.277777777777779</v>
      </c>
      <c r="C250" s="1">
        <f t="shared" si="335"/>
        <v>9.9814814814814827</v>
      </c>
      <c r="D250" s="1">
        <f t="shared" si="336"/>
        <v>0.21296296296296294</v>
      </c>
      <c r="E250" s="1">
        <f t="shared" si="337"/>
        <v>0.15250482909213037</v>
      </c>
      <c r="F250" s="1"/>
      <c r="G250">
        <v>1983.4595890410958</v>
      </c>
      <c r="H250" s="1">
        <v>10.222222222222221</v>
      </c>
      <c r="I250" s="1">
        <f t="shared" si="338"/>
        <v>9.9285714285714306</v>
      </c>
      <c r="J250" s="1">
        <f t="shared" si="339"/>
        <v>0.10228227093306437</v>
      </c>
      <c r="K250" s="1"/>
      <c r="L250">
        <v>1983.4595890410958</v>
      </c>
      <c r="M250" s="1">
        <v>9.8888888888888875</v>
      </c>
      <c r="N250" s="1">
        <f t="shared" si="340"/>
        <v>9.7592592592592577</v>
      </c>
      <c r="O250" s="1">
        <f t="shared" si="341"/>
        <v>7.1019148400101664E-2</v>
      </c>
      <c r="P250" s="1"/>
      <c r="Q250">
        <v>1983.4595890410958</v>
      </c>
      <c r="R250" s="1">
        <v>9.4444444444444446</v>
      </c>
      <c r="S250" s="1">
        <f t="shared" si="342"/>
        <v>9.3544973544973544</v>
      </c>
      <c r="T250" s="1">
        <f t="shared" si="343"/>
        <v>0.10168388342991397</v>
      </c>
      <c r="V250">
        <v>1983.4595890410958</v>
      </c>
      <c r="W250">
        <v>9</v>
      </c>
      <c r="X250" s="1">
        <f t="shared" si="344"/>
        <v>8.8968253968253972</v>
      </c>
      <c r="Y250" s="1">
        <f t="shared" si="345"/>
        <v>0.26764718232972329</v>
      </c>
      <c r="AA250">
        <v>1983.4583333333333</v>
      </c>
      <c r="AB250">
        <v>8</v>
      </c>
      <c r="AC250" s="1">
        <f t="shared" si="346"/>
        <v>7.7513227513227534</v>
      </c>
      <c r="AD250" s="1">
        <f t="shared" si="347"/>
        <v>1.3020282186948851</v>
      </c>
      <c r="AE250" s="1">
        <f t="shared" si="348"/>
        <v>1.2611384059796766</v>
      </c>
      <c r="AF250" s="1"/>
      <c r="AG250">
        <v>1983.4583333333333</v>
      </c>
      <c r="AH250">
        <v>8.3888888888888893</v>
      </c>
      <c r="AI250" s="1">
        <f t="shared" si="309"/>
        <v>8.2380952380952372</v>
      </c>
      <c r="AJ250" s="1">
        <f t="shared" si="310"/>
        <v>2.6960086503737286</v>
      </c>
      <c r="AM250" s="1">
        <v>11.5</v>
      </c>
      <c r="AN250" s="1">
        <f t="shared" si="333"/>
        <v>11.312169312169312</v>
      </c>
      <c r="AO250" s="1">
        <f t="shared" si="334"/>
        <v>4.3893088099437305</v>
      </c>
      <c r="AQ250">
        <v>1983.4595890410958</v>
      </c>
      <c r="AR250">
        <f t="shared" si="265"/>
        <v>0.13908440413202289</v>
      </c>
      <c r="AS250">
        <f t="shared" si="266"/>
        <v>0.23236583522297757</v>
      </c>
      <c r="AT250">
        <f t="shared" si="267"/>
        <v>0.29713529856387033</v>
      </c>
      <c r="AU250">
        <f t="shared" si="268"/>
        <v>0.38987100025195187</v>
      </c>
      <c r="AV250">
        <f t="shared" si="269"/>
        <v>0.63396523053665943</v>
      </c>
      <c r="AW250">
        <f t="shared" si="270"/>
        <v>1.7841234567901247</v>
      </c>
      <c r="AX250">
        <f t="shared" si="330"/>
        <v>4.2428833459309656</v>
      </c>
      <c r="AY250">
        <f t="shared" si="331"/>
        <v>8.2459329805996475</v>
      </c>
      <c r="AZ250">
        <f t="shared" si="332"/>
        <v>5.1256631564625863</v>
      </c>
    </row>
    <row r="251" spans="1:52" x14ac:dyDescent="0.2">
      <c r="A251">
        <v>1983.5833333333333</v>
      </c>
      <c r="B251" s="1">
        <v>10.055555555555555</v>
      </c>
      <c r="C251" s="1">
        <f t="shared" si="335"/>
        <v>10.087301587301587</v>
      </c>
      <c r="D251" s="1">
        <f t="shared" si="336"/>
        <v>-5.3350970017637188E-2</v>
      </c>
      <c r="E251" s="1">
        <f t="shared" si="337"/>
        <v>1.3825900730661296E-2</v>
      </c>
      <c r="F251" s="1"/>
      <c r="G251">
        <v>1983.5431506849316</v>
      </c>
      <c r="H251" s="1">
        <v>9.9444444444444446</v>
      </c>
      <c r="I251" s="1">
        <f t="shared" si="338"/>
        <v>10.007936507936508</v>
      </c>
      <c r="J251" s="1">
        <f t="shared" si="339"/>
        <v>-7.7475434618393699E-4</v>
      </c>
      <c r="K251" s="1"/>
      <c r="L251">
        <v>1983.5431506849316</v>
      </c>
      <c r="M251" s="1">
        <v>9.8333333333333357</v>
      </c>
      <c r="N251" s="1">
        <f t="shared" si="340"/>
        <v>9.8359788359788336</v>
      </c>
      <c r="O251" s="1">
        <f t="shared" si="341"/>
        <v>8.8046107331822873E-2</v>
      </c>
      <c r="P251" s="1"/>
      <c r="Q251">
        <v>1983.5431506849316</v>
      </c>
      <c r="R251" s="1">
        <v>9.3888888888888893</v>
      </c>
      <c r="S251" s="1">
        <f t="shared" si="342"/>
        <v>9.5343915343915349</v>
      </c>
      <c r="T251" s="1">
        <f t="shared" si="343"/>
        <v>0.19382002183589425</v>
      </c>
      <c r="V251">
        <v>1983.5431506849316</v>
      </c>
      <c r="W251">
        <v>9.1111111111111107</v>
      </c>
      <c r="X251" s="1">
        <f t="shared" si="344"/>
        <v>9.2619047619047628</v>
      </c>
      <c r="Y251" s="1">
        <f t="shared" si="345"/>
        <v>0.47315234735869599</v>
      </c>
      <c r="AA251">
        <v>1983.5416666666667</v>
      </c>
      <c r="AB251">
        <v>9</v>
      </c>
      <c r="AC251" s="1">
        <f t="shared" si="346"/>
        <v>9.3756613756613767</v>
      </c>
      <c r="AD251" s="1">
        <f t="shared" si="347"/>
        <v>1.794091710758378</v>
      </c>
      <c r="AE251" s="1">
        <f t="shared" si="348"/>
        <v>1.6971865289325616</v>
      </c>
      <c r="AF251" s="1"/>
      <c r="AG251">
        <v>1983.5416666666667</v>
      </c>
      <c r="AH251">
        <v>10.722222222222221</v>
      </c>
      <c r="AI251" s="1">
        <f t="shared" ref="AI251:AI262" si="349">(-2*AH248+3*AH249+6*AH250+7*AH251+6*AH252+3*AH253-2*AH254)/21</f>
        <v>11.404761904761903</v>
      </c>
      <c r="AJ251" s="1">
        <f t="shared" ref="AJ251:AJ262" si="350">(22*AI248-67*AI249-58*AI250+58*AI252+67*AI253-22*AI254)/252</f>
        <v>3.0056122448979576</v>
      </c>
      <c r="AM251" s="1">
        <v>15.222222222222221</v>
      </c>
      <c r="AN251" s="1">
        <f t="shared" si="333"/>
        <v>15.806878306878307</v>
      </c>
      <c r="AO251" s="1">
        <f t="shared" si="334"/>
        <v>3.7072994876963139</v>
      </c>
      <c r="AQ251">
        <v>1983.5431506849316</v>
      </c>
      <c r="AR251">
        <f t="shared" si="265"/>
        <v>1.2609221466363101E-2</v>
      </c>
      <c r="AS251">
        <f t="shared" si="266"/>
        <v>1.190264550264335E-2</v>
      </c>
      <c r="AT251">
        <f t="shared" si="267"/>
        <v>9.2200695389265813E-2</v>
      </c>
      <c r="AU251">
        <f t="shared" si="268"/>
        <v>0.26896455530360136</v>
      </c>
      <c r="AV251">
        <f t="shared" si="269"/>
        <v>0.70047949609473215</v>
      </c>
      <c r="AW251">
        <f t="shared" si="270"/>
        <v>2.2483136104812282</v>
      </c>
      <c r="AX251">
        <f t="shared" si="330"/>
        <v>4.9894319778281657</v>
      </c>
      <c r="AY251">
        <f t="shared" si="331"/>
        <v>8.3704891106072044</v>
      </c>
      <c r="AZ251">
        <f t="shared" si="332"/>
        <v>5.156943308843533</v>
      </c>
    </row>
    <row r="252" spans="1:52" x14ac:dyDescent="0.2">
      <c r="A252">
        <v>1983.6666666666667</v>
      </c>
      <c r="B252" s="1">
        <v>10</v>
      </c>
      <c r="C252" s="1">
        <f t="shared" si="335"/>
        <v>10.097883597883596</v>
      </c>
      <c r="D252" s="1">
        <f t="shared" si="336"/>
        <v>-0.10251322751322846</v>
      </c>
      <c r="E252" s="1">
        <f t="shared" si="337"/>
        <v>-6.9759385235575413E-2</v>
      </c>
      <c r="F252" s="1"/>
      <c r="G252">
        <v>1983.6267123287671</v>
      </c>
      <c r="H252" s="1">
        <v>9.9444444444444446</v>
      </c>
      <c r="I252" s="1">
        <f t="shared" si="338"/>
        <v>10.029100529100528</v>
      </c>
      <c r="J252" s="1">
        <f t="shared" si="339"/>
        <v>-5.8333753254389296E-2</v>
      </c>
      <c r="K252" s="1"/>
      <c r="L252">
        <v>1983.6267123287671</v>
      </c>
      <c r="M252" s="1">
        <v>9.8888888888888875</v>
      </c>
      <c r="N252" s="1">
        <f t="shared" si="340"/>
        <v>9.9365079365079367</v>
      </c>
      <c r="O252" s="1">
        <f t="shared" si="341"/>
        <v>4.7087847484672943E-2</v>
      </c>
      <c r="P252" s="1"/>
      <c r="Q252">
        <v>1983.6267123287671</v>
      </c>
      <c r="R252" s="1">
        <v>9.8888888888888875</v>
      </c>
      <c r="S252" s="1">
        <f t="shared" si="342"/>
        <v>9.804232804232802</v>
      </c>
      <c r="T252" s="1">
        <f t="shared" si="343"/>
        <v>0.22847862601830882</v>
      </c>
      <c r="V252">
        <v>1983.6267123287671</v>
      </c>
      <c r="W252">
        <v>9.9444444444444446</v>
      </c>
      <c r="X252" s="1">
        <f t="shared" si="344"/>
        <v>9.9232804232804241</v>
      </c>
      <c r="Y252" s="1">
        <f t="shared" si="345"/>
        <v>0.63377844965146535</v>
      </c>
      <c r="AA252">
        <v>1983.625</v>
      </c>
      <c r="AB252">
        <v>11.222222222222223</v>
      </c>
      <c r="AC252" s="1">
        <f t="shared" si="346"/>
        <v>11.153439153439157</v>
      </c>
      <c r="AD252" s="1">
        <f t="shared" si="347"/>
        <v>1.7341269841269846</v>
      </c>
      <c r="AE252" s="1">
        <f t="shared" si="348"/>
        <v>1.6215482489292017</v>
      </c>
      <c r="AF252" s="1"/>
      <c r="AG252">
        <v>1983.625</v>
      </c>
      <c r="AH252">
        <v>14.555555555555555</v>
      </c>
      <c r="AI252" s="1">
        <f t="shared" si="349"/>
        <v>14.214285714285714</v>
      </c>
      <c r="AJ252" s="1">
        <f t="shared" si="350"/>
        <v>2.2227408247249527</v>
      </c>
      <c r="AM252" s="1">
        <v>19.388888888888893</v>
      </c>
      <c r="AN252" s="1">
        <f t="shared" si="333"/>
        <v>18.600529100529101</v>
      </c>
      <c r="AO252" s="1">
        <f t="shared" si="334"/>
        <v>1.5764915595867985</v>
      </c>
      <c r="AQ252">
        <v>1983.6267123287671</v>
      </c>
      <c r="AR252">
        <f t="shared" si="265"/>
        <v>-6.362055933484477E-2</v>
      </c>
      <c r="AS252">
        <f t="shared" si="266"/>
        <v>-0.11682094230284781</v>
      </c>
      <c r="AT252">
        <f t="shared" si="267"/>
        <v>-7.3876825396826079E-2</v>
      </c>
      <c r="AU252">
        <f t="shared" si="268"/>
        <v>0.13449568153187158</v>
      </c>
      <c r="AV252">
        <f t="shared" si="269"/>
        <v>0.71250162761400804</v>
      </c>
      <c r="AW252">
        <f t="shared" si="270"/>
        <v>2.1913536306374404</v>
      </c>
      <c r="AX252">
        <f t="shared" si="330"/>
        <v>4.2184932627865965</v>
      </c>
      <c r="AY252">
        <f t="shared" si="331"/>
        <v>5.6562535651297576</v>
      </c>
      <c r="AZ252">
        <f t="shared" si="332"/>
        <v>4.8499378724716493</v>
      </c>
    </row>
    <row r="253" spans="1:52" x14ac:dyDescent="0.2">
      <c r="A253">
        <v>1983.75</v>
      </c>
      <c r="B253" s="1">
        <v>9.8888888888888875</v>
      </c>
      <c r="C253" s="1">
        <f t="shared" si="335"/>
        <v>9.8386243386243386</v>
      </c>
      <c r="D253" s="1">
        <f t="shared" si="336"/>
        <v>-0.147486772486772</v>
      </c>
      <c r="E253" s="1">
        <f t="shared" si="337"/>
        <v>-7.1029646426472096E-2</v>
      </c>
      <c r="F253" s="1"/>
      <c r="G253">
        <v>1983.7102739726026</v>
      </c>
      <c r="H253" s="1">
        <v>9.8888888888888875</v>
      </c>
      <c r="I253" s="1">
        <f t="shared" si="338"/>
        <v>9.7962962962962958</v>
      </c>
      <c r="J253" s="1">
        <f t="shared" si="339"/>
        <v>6.8898547073153677E-3</v>
      </c>
      <c r="K253" s="1"/>
      <c r="L253">
        <v>1983.7102739726026</v>
      </c>
      <c r="M253" s="1">
        <v>9.8888888888888875</v>
      </c>
      <c r="N253" s="1">
        <f t="shared" si="340"/>
        <v>9.9365079365079367</v>
      </c>
      <c r="O253" s="1">
        <f t="shared" si="341"/>
        <v>2.1883555891492164E-2</v>
      </c>
      <c r="P253" s="1"/>
      <c r="Q253">
        <v>1983.7102739726026</v>
      </c>
      <c r="R253" s="1">
        <v>10</v>
      </c>
      <c r="S253" s="1">
        <f t="shared" si="342"/>
        <v>9.9153439153439162</v>
      </c>
      <c r="T253" s="1">
        <f t="shared" si="343"/>
        <v>0.23875052490131943</v>
      </c>
      <c r="V253">
        <v>1983.7102739726026</v>
      </c>
      <c r="W253">
        <v>10.5</v>
      </c>
      <c r="X253" s="1">
        <f t="shared" si="344"/>
        <v>10.404761904761905</v>
      </c>
      <c r="Y253" s="1">
        <f t="shared" si="345"/>
        <v>0.6860638699924414</v>
      </c>
      <c r="AA253">
        <v>1983.7083333333333</v>
      </c>
      <c r="AB253">
        <v>12.777777777777779</v>
      </c>
      <c r="AC253" s="1">
        <f t="shared" si="346"/>
        <v>12.396825396825399</v>
      </c>
      <c r="AD253" s="1">
        <f t="shared" si="347"/>
        <v>1.0520282186948844</v>
      </c>
      <c r="AE253" s="1">
        <f t="shared" si="348"/>
        <v>1.0592760561014514</v>
      </c>
      <c r="AF253" s="1"/>
      <c r="AG253">
        <v>1983.7083333333333</v>
      </c>
      <c r="AH253">
        <v>16.444444444444443</v>
      </c>
      <c r="AI253" s="1">
        <f t="shared" si="349"/>
        <v>15.550264550264549</v>
      </c>
      <c r="AJ253" s="1">
        <f t="shared" si="350"/>
        <v>0.60878159905937823</v>
      </c>
      <c r="AM253" s="1">
        <v>19.611111111111111</v>
      </c>
      <c r="AN253" s="1">
        <f t="shared" si="333"/>
        <v>18.701058201058203</v>
      </c>
      <c r="AO253" s="1">
        <f t="shared" si="334"/>
        <v>-1.1346487360376263</v>
      </c>
      <c r="AQ253">
        <v>1983.7102739726026</v>
      </c>
      <c r="AR253">
        <f t="shared" si="265"/>
        <v>-6.4779037540942552E-2</v>
      </c>
      <c r="AS253">
        <f t="shared" si="266"/>
        <v>-5.8495490047870934E-2</v>
      </c>
      <c r="AT253">
        <f t="shared" si="267"/>
        <v>-3.8537687074830074E-2</v>
      </c>
      <c r="AU253">
        <f t="shared" si="268"/>
        <v>0.17920279163517325</v>
      </c>
      <c r="AV253">
        <f t="shared" si="269"/>
        <v>0.80489304106827986</v>
      </c>
      <c r="AW253">
        <f t="shared" si="270"/>
        <v>1.7709528042328033</v>
      </c>
      <c r="AX253">
        <f t="shared" si="330"/>
        <v>2.3261616225749568</v>
      </c>
      <c r="AY253">
        <f t="shared" si="331"/>
        <v>1.2913619753086414</v>
      </c>
      <c r="AZ253">
        <f t="shared" si="332"/>
        <v>4.6962117246258446</v>
      </c>
    </row>
    <row r="254" spans="1:52" x14ac:dyDescent="0.2">
      <c r="A254">
        <v>1983.8333333333333</v>
      </c>
      <c r="B254" s="1">
        <v>10</v>
      </c>
      <c r="C254" s="1">
        <f t="shared" si="335"/>
        <v>9.9682539682539701</v>
      </c>
      <c r="D254" s="1">
        <f t="shared" si="336"/>
        <v>0.10934744268077619</v>
      </c>
      <c r="E254" s="1">
        <f t="shared" si="337"/>
        <v>-1.3683967414126509E-2</v>
      </c>
      <c r="F254" s="1"/>
      <c r="G254">
        <v>1983.7938356164384</v>
      </c>
      <c r="H254" s="1">
        <v>10</v>
      </c>
      <c r="I254" s="1">
        <f t="shared" si="338"/>
        <v>9.995767195767197</v>
      </c>
      <c r="J254" s="1">
        <f t="shared" si="339"/>
        <v>9.3688166624674746E-2</v>
      </c>
      <c r="K254" s="1"/>
      <c r="L254">
        <v>1983.7938356164384</v>
      </c>
      <c r="M254" s="1">
        <v>10.111111111111112</v>
      </c>
      <c r="N254" s="1">
        <f t="shared" si="340"/>
        <v>9.940846560846559</v>
      </c>
      <c r="O254" s="1">
        <f t="shared" si="341"/>
        <v>2.638783908624404E-3</v>
      </c>
      <c r="P254" s="1"/>
      <c r="Q254">
        <v>1983.7938356164384</v>
      </c>
      <c r="R254" s="1">
        <v>10.222222222222221</v>
      </c>
      <c r="S254" s="1">
        <f t="shared" si="342"/>
        <v>10.237671957671958</v>
      </c>
      <c r="T254" s="1">
        <f t="shared" si="343"/>
        <v>0.21741076677584734</v>
      </c>
      <c r="V254">
        <v>1983.7938356164384</v>
      </c>
      <c r="W254">
        <v>11.222222222222223</v>
      </c>
      <c r="X254" s="1">
        <f t="shared" si="344"/>
        <v>11.209523809523811</v>
      </c>
      <c r="Y254" s="1">
        <f t="shared" si="345"/>
        <v>0.5324798437893673</v>
      </c>
      <c r="AA254">
        <v>1983.7916666666667</v>
      </c>
      <c r="AB254">
        <v>13.222222222222221</v>
      </c>
      <c r="AC254" s="1">
        <f t="shared" si="346"/>
        <v>13.215343915343917</v>
      </c>
      <c r="AD254" s="1">
        <f t="shared" si="347"/>
        <v>0.17402998236331479</v>
      </c>
      <c r="AE254" s="1">
        <f t="shared" si="348"/>
        <v>0.2131403796086305</v>
      </c>
      <c r="AF254" s="1"/>
      <c r="AG254">
        <v>1983.7916666666667</v>
      </c>
      <c r="AH254">
        <v>15.444444444444445</v>
      </c>
      <c r="AI254" s="1">
        <f t="shared" si="349"/>
        <v>15.442328042328043</v>
      </c>
      <c r="AJ254" s="1">
        <f t="shared" si="350"/>
        <v>-1.1037362475854531</v>
      </c>
      <c r="AM254" s="1">
        <v>16.388888888888889</v>
      </c>
      <c r="AN254" s="1">
        <f t="shared" si="333"/>
        <v>16.475767195767194</v>
      </c>
      <c r="AO254" s="1">
        <f t="shared" si="334"/>
        <v>-3.2348032669858071</v>
      </c>
      <c r="AQ254">
        <v>1983.7938356164384</v>
      </c>
      <c r="AR254">
        <f t="shared" si="265"/>
        <v>-1.2479778281683375E-2</v>
      </c>
      <c r="AS254">
        <f t="shared" si="266"/>
        <v>7.2963829680020006E-2</v>
      </c>
      <c r="AT254">
        <f t="shared" si="267"/>
        <v>7.5370400604685459E-2</v>
      </c>
      <c r="AU254">
        <f t="shared" si="268"/>
        <v>0.27364901990425822</v>
      </c>
      <c r="AV254">
        <f t="shared" si="269"/>
        <v>0.75927063744016121</v>
      </c>
      <c r="AW254">
        <f t="shared" si="270"/>
        <v>0.95365466364323226</v>
      </c>
      <c r="AX254">
        <f t="shared" si="330"/>
        <v>-5.2952794154700965E-2</v>
      </c>
      <c r="AY254">
        <f t="shared" si="331"/>
        <v>-3.0030933736457572</v>
      </c>
      <c r="AZ254">
        <f t="shared" si="332"/>
        <v>4.8879606690249373</v>
      </c>
    </row>
    <row r="255" spans="1:52" x14ac:dyDescent="0.2">
      <c r="A255">
        <v>1983.9166666666667</v>
      </c>
      <c r="B255" s="1">
        <v>9.5555555555555571</v>
      </c>
      <c r="C255" s="1">
        <f t="shared" si="335"/>
        <v>9.8915343915343907</v>
      </c>
      <c r="D255" s="1">
        <f t="shared" si="336"/>
        <v>-3.1084656084655445E-2</v>
      </c>
      <c r="E255" s="1">
        <f t="shared" si="337"/>
        <v>-2.7983119173595826E-2</v>
      </c>
      <c r="F255" s="1"/>
      <c r="G255">
        <v>1983.8773972602739</v>
      </c>
      <c r="H255" s="1">
        <v>9.6666666666666661</v>
      </c>
      <c r="I255" s="1">
        <f t="shared" si="338"/>
        <v>10.119100529100528</v>
      </c>
      <c r="J255" s="1">
        <f t="shared" si="339"/>
        <v>9.1748761232888595E-2</v>
      </c>
      <c r="K255" s="1"/>
      <c r="L255">
        <v>1983.8773972602739</v>
      </c>
      <c r="M255" s="1">
        <v>9.8333333333333357</v>
      </c>
      <c r="N255" s="1">
        <f t="shared" si="340"/>
        <v>9.9691534391534393</v>
      </c>
      <c r="O255" s="1">
        <f t="shared" si="341"/>
        <v>-1.6994625010498105E-2</v>
      </c>
      <c r="P255" s="1"/>
      <c r="Q255">
        <v>1983.8773972602739</v>
      </c>
      <c r="R255" s="1">
        <v>10.055555555555555</v>
      </c>
      <c r="S255" s="1">
        <f t="shared" si="342"/>
        <v>10.41814814814815</v>
      </c>
      <c r="T255" s="1">
        <f t="shared" si="343"/>
        <v>0.13435626102292794</v>
      </c>
      <c r="V255">
        <v>1983.8773972602739</v>
      </c>
      <c r="W255">
        <v>11.111111111111111</v>
      </c>
      <c r="X255" s="1">
        <f t="shared" si="344"/>
        <v>11.574338624338624</v>
      </c>
      <c r="Y255" s="1">
        <f t="shared" si="345"/>
        <v>0.18033824640967441</v>
      </c>
      <c r="AA255">
        <v>1983.875</v>
      </c>
      <c r="AB255">
        <v>12.666666666666664</v>
      </c>
      <c r="AC255" s="1">
        <f t="shared" si="346"/>
        <v>12.925396825396822</v>
      </c>
      <c r="AD255" s="1">
        <f t="shared" si="347"/>
        <v>-0.64748677248677367</v>
      </c>
      <c r="AE255" s="1">
        <f t="shared" si="348"/>
        <v>-0.63256907701352372</v>
      </c>
      <c r="AF255" s="1"/>
      <c r="AG255">
        <v>1983.875</v>
      </c>
      <c r="AH255">
        <v>12.944444444444443</v>
      </c>
      <c r="AI255" s="1">
        <f t="shared" si="349"/>
        <v>13.506613756613758</v>
      </c>
      <c r="AJ255" s="1">
        <f t="shared" si="350"/>
        <v>-2.2398463088939278</v>
      </c>
      <c r="AM255" s="1">
        <v>11.777777777777779</v>
      </c>
      <c r="AN255" s="1">
        <f t="shared" si="333"/>
        <v>12.44047619047619</v>
      </c>
      <c r="AO255" s="1">
        <f t="shared" si="334"/>
        <v>-4.0545626522213816</v>
      </c>
      <c r="AQ255">
        <v>1983.8773972602739</v>
      </c>
      <c r="AR255">
        <f t="shared" si="265"/>
        <v>-2.5520604686319396E-2</v>
      </c>
      <c r="AS255">
        <f t="shared" si="266"/>
        <v>5.815426555807502E-2</v>
      </c>
      <c r="AT255">
        <f t="shared" si="267"/>
        <v>4.2655167548500746E-2</v>
      </c>
      <c r="AU255">
        <f t="shared" si="268"/>
        <v>0.16518807760141105</v>
      </c>
      <c r="AV255">
        <f t="shared" si="269"/>
        <v>0.32965655832703405</v>
      </c>
      <c r="AW255">
        <f t="shared" si="270"/>
        <v>-0.24724643990929959</v>
      </c>
      <c r="AX255">
        <f t="shared" si="330"/>
        <v>-2.2899862736205616</v>
      </c>
      <c r="AY255">
        <f t="shared" si="331"/>
        <v>-5.9877474124464616</v>
      </c>
      <c r="AZ255">
        <f t="shared" si="332"/>
        <v>5.0407900789115585</v>
      </c>
    </row>
    <row r="256" spans="1:52" x14ac:dyDescent="0.2">
      <c r="A256">
        <v>1984</v>
      </c>
      <c r="B256" s="1">
        <v>10.444444444444443</v>
      </c>
      <c r="C256" s="1">
        <f t="shared" si="335"/>
        <v>9.8571428571428577</v>
      </c>
      <c r="D256" s="1">
        <f t="shared" si="336"/>
        <v>-8.9506172839506237E-2</v>
      </c>
      <c r="E256" s="1">
        <f t="shared" si="337"/>
        <v>-0.12256403796086403</v>
      </c>
      <c r="F256" s="1"/>
      <c r="G256">
        <v>1983.9609589041097</v>
      </c>
      <c r="H256" s="1">
        <v>10.777777777777779</v>
      </c>
      <c r="I256" s="1">
        <f t="shared" si="338"/>
        <v>10.100317460317461</v>
      </c>
      <c r="J256" s="1">
        <f t="shared" si="339"/>
        <v>-3.5079575039892646E-2</v>
      </c>
      <c r="K256" s="1"/>
      <c r="L256">
        <v>1983.9609589041097</v>
      </c>
      <c r="M256" s="1">
        <v>9.8888888888888875</v>
      </c>
      <c r="N256" s="1">
        <f t="shared" si="340"/>
        <v>9.925608465608466</v>
      </c>
      <c r="O256" s="1">
        <f t="shared" si="341"/>
        <v>-2.7733896027546355E-2</v>
      </c>
      <c r="P256" s="1"/>
      <c r="Q256">
        <v>1983.9609589041097</v>
      </c>
      <c r="R256" s="1">
        <v>10.944444444444446</v>
      </c>
      <c r="S256" s="1">
        <f t="shared" si="342"/>
        <v>10.453862433862437</v>
      </c>
      <c r="T256" s="1">
        <f t="shared" si="343"/>
        <v>-1.8032879818594187E-2</v>
      </c>
      <c r="V256">
        <v>1983.9609589041097</v>
      </c>
      <c r="W256">
        <v>12.333333333333336</v>
      </c>
      <c r="X256" s="1">
        <f t="shared" si="344"/>
        <v>11.471693121693121</v>
      </c>
      <c r="Y256" s="1">
        <f t="shared" si="345"/>
        <v>-0.2927511127907948</v>
      </c>
      <c r="AA256">
        <v>1983.9583333333333</v>
      </c>
      <c r="AB256">
        <v>12.388888888888888</v>
      </c>
      <c r="AC256" s="1">
        <f t="shared" si="346"/>
        <v>11.864285714285712</v>
      </c>
      <c r="AD256" s="1">
        <f t="shared" si="347"/>
        <v>-1.2979497354497349</v>
      </c>
      <c r="AE256" s="1">
        <f t="shared" si="348"/>
        <v>-1.2552889056857308</v>
      </c>
      <c r="AF256" s="1"/>
      <c r="AG256">
        <v>1983.9583333333333</v>
      </c>
      <c r="AH256">
        <v>11.388888888888889</v>
      </c>
      <c r="AI256" s="1">
        <f t="shared" si="349"/>
        <v>10.903439153439153</v>
      </c>
      <c r="AJ256" s="1">
        <f t="shared" si="350"/>
        <v>-2.566468253968254</v>
      </c>
      <c r="AM256" s="1">
        <v>8.6111111111111107</v>
      </c>
      <c r="AN256" s="1">
        <f t="shared" si="333"/>
        <v>8.4551851851851847</v>
      </c>
      <c r="AO256" s="1">
        <f t="shared" si="334"/>
        <v>-3.6578886369362555</v>
      </c>
      <c r="AQ256">
        <v>1983.9609589041097</v>
      </c>
      <c r="AR256">
        <f t="shared" si="265"/>
        <v>-0.111778402620308</v>
      </c>
      <c r="AS256">
        <f t="shared" si="266"/>
        <v>-0.14377097505669009</v>
      </c>
      <c r="AT256">
        <f t="shared" si="267"/>
        <v>-0.16906428823381239</v>
      </c>
      <c r="AU256">
        <f t="shared" si="268"/>
        <v>-0.1855102746283703</v>
      </c>
      <c r="AV256">
        <f t="shared" si="269"/>
        <v>-0.45249928949357515</v>
      </c>
      <c r="AW256">
        <f t="shared" si="270"/>
        <v>-1.5973227714789617</v>
      </c>
      <c r="AX256">
        <f t="shared" si="330"/>
        <v>-3.9379418190980093</v>
      </c>
      <c r="AY256">
        <f t="shared" si="331"/>
        <v>-7.2739362559838741</v>
      </c>
      <c r="AZ256">
        <f t="shared" si="332"/>
        <v>4.6629599564625765</v>
      </c>
    </row>
    <row r="257" spans="1:52" x14ac:dyDescent="0.2">
      <c r="A257">
        <v>1984.0833333333333</v>
      </c>
      <c r="B257" s="1">
        <v>9.2777777777777786</v>
      </c>
      <c r="C257" s="1">
        <f t="shared" si="335"/>
        <v>9.6503703703703696</v>
      </c>
      <c r="D257" s="1">
        <f t="shared" si="336"/>
        <v>-0.24399470899470938</v>
      </c>
      <c r="E257" s="1">
        <f t="shared" si="337"/>
        <v>-0.16581380700428305</v>
      </c>
      <c r="F257" s="1"/>
      <c r="G257">
        <v>1984.0833333333333</v>
      </c>
      <c r="H257" s="2">
        <v>9.85</v>
      </c>
      <c r="I257" s="1">
        <f t="shared" si="338"/>
        <v>10.002698412698413</v>
      </c>
      <c r="J257" s="1">
        <f t="shared" si="339"/>
        <v>-0.15561203493743234</v>
      </c>
      <c r="K257" s="1"/>
      <c r="L257">
        <v>1984.0833333333333</v>
      </c>
      <c r="M257" s="2">
        <v>10.01</v>
      </c>
      <c r="N257" s="1">
        <f t="shared" si="340"/>
        <v>9.8586243386243382</v>
      </c>
      <c r="O257" s="1">
        <f t="shared" si="341"/>
        <v>-4.2388510959939583E-2</v>
      </c>
      <c r="P257" s="1"/>
      <c r="Q257">
        <v>1984.0833333333333</v>
      </c>
      <c r="R257" s="2">
        <v>10.31</v>
      </c>
      <c r="S257" s="1">
        <f t="shared" si="342"/>
        <v>10.348042328042331</v>
      </c>
      <c r="T257" s="1">
        <f t="shared" si="343"/>
        <v>-0.18243218274964412</v>
      </c>
      <c r="V257">
        <v>1984.0833333333333</v>
      </c>
      <c r="W257">
        <v>10.716666666666665</v>
      </c>
      <c r="X257" s="1">
        <f t="shared" si="344"/>
        <v>10.961640211640212</v>
      </c>
      <c r="Y257" s="1">
        <f t="shared" si="345"/>
        <v>-0.67470815486688518</v>
      </c>
      <c r="AA257">
        <v>1984.0833333333333</v>
      </c>
      <c r="AB257">
        <v>10.266666666666664</v>
      </c>
      <c r="AC257" s="1">
        <f t="shared" si="346"/>
        <v>10.49259259259259</v>
      </c>
      <c r="AD257" s="1">
        <f t="shared" si="347"/>
        <v>-1.5550705467372126</v>
      </c>
      <c r="AE257" s="1">
        <f t="shared" si="348"/>
        <v>-1.49298101956832</v>
      </c>
      <c r="AF257" s="1"/>
      <c r="AG257">
        <v>1984.0833333333333</v>
      </c>
      <c r="AH257">
        <v>8.2722222222222221</v>
      </c>
      <c r="AI257" s="1">
        <f t="shared" si="349"/>
        <v>8.5767195767195776</v>
      </c>
      <c r="AJ257" s="1">
        <f t="shared" si="350"/>
        <v>-2.2610764676240875</v>
      </c>
      <c r="AM257">
        <v>5.31</v>
      </c>
      <c r="AN257" s="1">
        <f t="shared" si="333"/>
        <v>5.4577248677248669</v>
      </c>
      <c r="AO257" s="1">
        <f t="shared" si="334"/>
        <v>-2.5891834635088604</v>
      </c>
      <c r="AQ257">
        <v>1984.0833333333333</v>
      </c>
      <c r="AR257">
        <f t="shared" si="265"/>
        <v>-0.15122219198790615</v>
      </c>
      <c r="AS257">
        <f t="shared" si="266"/>
        <v>-0.29314036785084452</v>
      </c>
      <c r="AT257">
        <f t="shared" si="267"/>
        <v>-0.33179868984630939</v>
      </c>
      <c r="AU257">
        <f t="shared" si="268"/>
        <v>-0.49817684051398486</v>
      </c>
      <c r="AV257">
        <f t="shared" si="269"/>
        <v>-1.1135106777525841</v>
      </c>
      <c r="AW257">
        <f t="shared" si="270"/>
        <v>-2.475109367598892</v>
      </c>
      <c r="AX257">
        <f t="shared" si="330"/>
        <v>-4.5372111060720606</v>
      </c>
      <c r="AY257">
        <f t="shared" si="331"/>
        <v>-6.8985464247921415</v>
      </c>
      <c r="AZ257">
        <f t="shared" si="332"/>
        <v>3.8925870697505571</v>
      </c>
    </row>
    <row r="258" spans="1:52" x14ac:dyDescent="0.2">
      <c r="A258">
        <v>1984.1666666666667</v>
      </c>
      <c r="B258" s="1">
        <v>9.6666666666666661</v>
      </c>
      <c r="C258" s="1">
        <f t="shared" si="335"/>
        <v>9.5521693121693119</v>
      </c>
      <c r="D258" s="1">
        <f t="shared" si="336"/>
        <v>-0.24015873015872985</v>
      </c>
      <c r="E258" s="1">
        <f t="shared" si="337"/>
        <v>-0.14479906777525817</v>
      </c>
      <c r="F258" s="1"/>
      <c r="G258">
        <v>1984.1666666666667</v>
      </c>
      <c r="H258" s="2">
        <v>9.58</v>
      </c>
      <c r="I258" s="1">
        <f t="shared" si="338"/>
        <v>9.8823809523809523</v>
      </c>
      <c r="J258" s="1">
        <f t="shared" si="339"/>
        <v>-0.20674057277231916</v>
      </c>
      <c r="K258" s="1"/>
      <c r="L258">
        <v>1984.1666666666667</v>
      </c>
      <c r="M258" s="2">
        <v>9.6999999999999993</v>
      </c>
      <c r="N258" s="1">
        <f t="shared" si="340"/>
        <v>9.853809523809522</v>
      </c>
      <c r="O258" s="1">
        <f t="shared" si="341"/>
        <v>-0.1038091038884688</v>
      </c>
      <c r="P258" s="1"/>
      <c r="Q258">
        <v>1984.1666666666667</v>
      </c>
      <c r="R258" s="2">
        <v>9.8800000000000008</v>
      </c>
      <c r="S258" s="1">
        <f t="shared" si="342"/>
        <v>10.152962962962963</v>
      </c>
      <c r="T258" s="1">
        <f t="shared" si="343"/>
        <v>-0.32968652893256245</v>
      </c>
      <c r="V258">
        <v>1984.1666666666667</v>
      </c>
      <c r="W258">
        <v>9.905555555555555</v>
      </c>
      <c r="X258" s="1">
        <f t="shared" si="344"/>
        <v>10.244708994708995</v>
      </c>
      <c r="Y258" s="1">
        <f t="shared" si="345"/>
        <v>-0.87388720920466956</v>
      </c>
      <c r="AA258">
        <v>1984.1666666666667</v>
      </c>
      <c r="AB258">
        <v>8.7944444444444443</v>
      </c>
      <c r="AC258" s="1">
        <f t="shared" si="346"/>
        <v>9.038095238095238</v>
      </c>
      <c r="AD258" s="1">
        <f t="shared" si="347"/>
        <v>-1.4846781305114631</v>
      </c>
      <c r="AE258" s="1">
        <f t="shared" si="348"/>
        <v>-1.4498194339464168</v>
      </c>
      <c r="AF258" s="1"/>
      <c r="AG258">
        <v>1984.1666666666667</v>
      </c>
      <c r="AH258">
        <v>6.5055555555555564</v>
      </c>
      <c r="AI258" s="1">
        <f t="shared" si="349"/>
        <v>6.6669312169312187</v>
      </c>
      <c r="AJ258" s="1">
        <f t="shared" si="350"/>
        <v>-1.6816714957587977</v>
      </c>
      <c r="AM258">
        <v>3.59</v>
      </c>
      <c r="AN258" s="1">
        <f t="shared" si="333"/>
        <v>3.5665608465608458</v>
      </c>
      <c r="AO258" s="1">
        <f t="shared" si="334"/>
        <v>-1.2701990425799947</v>
      </c>
      <c r="AQ258">
        <v>1984.1666666666667</v>
      </c>
      <c r="AR258">
        <f t="shared" ref="AR258:AR321" si="351">E258*160*0.0057</f>
        <v>-0.13205674981103546</v>
      </c>
      <c r="AS258">
        <f t="shared" ref="AS258:AS321" si="352">(E258+J258)*160*0.0057</f>
        <v>-0.32060415217939059</v>
      </c>
      <c r="AT258">
        <f t="shared" ref="AT258:AT321" si="353">(E258+J258+O258)*160*0.0057</f>
        <v>-0.41527805492567416</v>
      </c>
      <c r="AU258">
        <f t="shared" ref="AU258:AU321" si="354">($E258+$J258+$O258+$T258)*160*0.0057</f>
        <v>-0.71595216931217098</v>
      </c>
      <c r="AV258">
        <f t="shared" ref="AV258:AV321" si="355">($E258+$J258+$O258+$T258+$Y258)*160*0.0057</f>
        <v>-1.5129373041068297</v>
      </c>
      <c r="AW258">
        <f t="shared" ref="AW258:AW321" si="356">($E258+$J258+$O258+$T258+$Y258+$AE258)*160*0.0057</f>
        <v>-2.8351726278659619</v>
      </c>
      <c r="AX258">
        <f t="shared" ref="AX258:AX273" si="357">($E258+$J258+$O258+$T258+$Y258+$AE258+$AJ258)*160*0.0057</f>
        <v>-4.3688570319979858</v>
      </c>
      <c r="AY258">
        <f t="shared" si="331"/>
        <v>-5.5272785588309405</v>
      </c>
      <c r="AZ258">
        <f t="shared" si="332"/>
        <v>3.0500393578231186</v>
      </c>
    </row>
    <row r="259" spans="1:52" x14ac:dyDescent="0.2">
      <c r="A259">
        <v>1984.25</v>
      </c>
      <c r="B259" s="1">
        <v>9.1666666666666661</v>
      </c>
      <c r="C259" s="1">
        <f t="shared" si="335"/>
        <v>9.3395767195767192</v>
      </c>
      <c r="D259" s="1">
        <f t="shared" si="336"/>
        <v>9.968253968253947E-2</v>
      </c>
      <c r="E259" s="1">
        <f t="shared" si="337"/>
        <v>-9.077958343831273E-2</v>
      </c>
      <c r="F259" s="1"/>
      <c r="G259">
        <v>1984.25</v>
      </c>
      <c r="H259" s="2">
        <v>9.6999999999999993</v>
      </c>
      <c r="I259" s="1">
        <f t="shared" si="338"/>
        <v>9.5459259259259248</v>
      </c>
      <c r="J259" s="1">
        <f t="shared" si="339"/>
        <v>-0.19870748299319771</v>
      </c>
      <c r="K259" s="1"/>
      <c r="L259">
        <v>1984.25</v>
      </c>
      <c r="M259" s="2">
        <v>9.75</v>
      </c>
      <c r="N259" s="1">
        <f t="shared" si="340"/>
        <v>9.6977248677248689</v>
      </c>
      <c r="O259" s="1">
        <f t="shared" si="341"/>
        <v>-0.19976253464348642</v>
      </c>
      <c r="P259" s="1"/>
      <c r="Q259">
        <v>1984.25</v>
      </c>
      <c r="R259" s="2">
        <v>9.7899999999999991</v>
      </c>
      <c r="S259" s="1">
        <f t="shared" si="342"/>
        <v>9.6791005291005288</v>
      </c>
      <c r="T259" s="1">
        <f t="shared" si="343"/>
        <v>-0.42580687830687947</v>
      </c>
      <c r="V259">
        <v>1984.25</v>
      </c>
      <c r="W259">
        <v>9.3888888888888893</v>
      </c>
      <c r="X259" s="1">
        <f t="shared" si="344"/>
        <v>9.2044973544973541</v>
      </c>
      <c r="Y259" s="1">
        <f t="shared" si="345"/>
        <v>-0.88968253968253963</v>
      </c>
      <c r="AA259">
        <v>1984.25</v>
      </c>
      <c r="AB259">
        <v>7.833333333333333</v>
      </c>
      <c r="AC259" s="1">
        <f t="shared" si="346"/>
        <v>7.6402116402116409</v>
      </c>
      <c r="AD259" s="1">
        <f t="shared" si="347"/>
        <v>-0.98796296296296249</v>
      </c>
      <c r="AE259" s="1">
        <f t="shared" si="348"/>
        <v>-1.1572730326698566</v>
      </c>
      <c r="AF259" s="1"/>
      <c r="AG259">
        <v>1984.25</v>
      </c>
      <c r="AH259">
        <v>5.5055555555555538</v>
      </c>
      <c r="AI259" s="1">
        <f t="shared" si="349"/>
        <v>5.2259259259259254</v>
      </c>
      <c r="AJ259" s="1">
        <f t="shared" si="350"/>
        <v>-0.84680545057529277</v>
      </c>
      <c r="AM259">
        <v>2.98</v>
      </c>
      <c r="AN259" s="1">
        <f t="shared" si="333"/>
        <v>2.8770370370370371</v>
      </c>
      <c r="AO259" s="1">
        <f t="shared" si="334"/>
        <v>0.32104980263710459</v>
      </c>
      <c r="AQ259">
        <v>1984.25</v>
      </c>
      <c r="AR259">
        <f t="shared" si="351"/>
        <v>-8.2790980095741207E-2</v>
      </c>
      <c r="AS259">
        <f t="shared" si="352"/>
        <v>-0.26401220458553754</v>
      </c>
      <c r="AT259">
        <f t="shared" si="353"/>
        <v>-0.44619563618039715</v>
      </c>
      <c r="AU259">
        <f t="shared" si="354"/>
        <v>-0.83453150919627117</v>
      </c>
      <c r="AV259">
        <f t="shared" si="355"/>
        <v>-1.6459219853867473</v>
      </c>
      <c r="AW259">
        <f t="shared" si="356"/>
        <v>-2.701354991181657</v>
      </c>
      <c r="AX259">
        <f t="shared" si="357"/>
        <v>-3.4736415621063235</v>
      </c>
      <c r="AY259">
        <f t="shared" ref="AY259:AY274" si="358">($E259+$J259+$O259+$T259+$Y259+$AE259+$AJ259+$AO259)*160*0.0057</f>
        <v>-3.1808441421012845</v>
      </c>
      <c r="AZ259">
        <f t="shared" si="332"/>
        <v>2.3562152841723258</v>
      </c>
    </row>
    <row r="260" spans="1:52" x14ac:dyDescent="0.2">
      <c r="A260">
        <v>1984.3333333333333</v>
      </c>
      <c r="B260" s="2">
        <v>9.56</v>
      </c>
      <c r="C260" s="1">
        <f t="shared" si="335"/>
        <v>9.3825925925925926</v>
      </c>
      <c r="D260" s="1">
        <f t="shared" si="336"/>
        <v>-0.1083818342151668</v>
      </c>
      <c r="E260" s="1">
        <f t="shared" si="337"/>
        <v>-3.6389308809943718E-2</v>
      </c>
      <c r="F260" s="1"/>
      <c r="G260">
        <v>1984.3333333333333</v>
      </c>
      <c r="H260" s="2">
        <v>9.57</v>
      </c>
      <c r="I260" s="1">
        <f t="shared" si="338"/>
        <v>9.4580952380952397</v>
      </c>
      <c r="J260" s="1">
        <f t="shared" si="339"/>
        <v>-0.15708826740572759</v>
      </c>
      <c r="K260" s="1"/>
      <c r="L260">
        <v>1984.3333333333333</v>
      </c>
      <c r="M260" s="2">
        <v>9.5500000000000007</v>
      </c>
      <c r="N260" s="1">
        <f t="shared" si="340"/>
        <v>9.4104761904761904</v>
      </c>
      <c r="O260" s="1">
        <f t="shared" si="341"/>
        <v>-0.27615541278239714</v>
      </c>
      <c r="P260" s="1"/>
      <c r="Q260">
        <v>1984.3333333333333</v>
      </c>
      <c r="R260" s="2">
        <v>9.4499999999999993</v>
      </c>
      <c r="S260" s="1">
        <f t="shared" si="342"/>
        <v>9.2833333333333314</v>
      </c>
      <c r="T260" s="1">
        <f t="shared" si="343"/>
        <v>-0.45008839338204315</v>
      </c>
      <c r="V260">
        <v>1984.3333333333333</v>
      </c>
      <c r="W260">
        <v>8.655555555555555</v>
      </c>
      <c r="X260" s="1">
        <f t="shared" si="344"/>
        <v>8.4859788359788375</v>
      </c>
      <c r="Y260" s="1">
        <f t="shared" si="345"/>
        <v>-0.75058369026623051</v>
      </c>
      <c r="AA260">
        <v>1984.3333333333333</v>
      </c>
      <c r="AB260">
        <v>6.8388888888888903</v>
      </c>
      <c r="AC260" s="1">
        <f t="shared" si="346"/>
        <v>6.7701058201058215</v>
      </c>
      <c r="AD260" s="1">
        <f t="shared" si="347"/>
        <v>-0.7415343915343916</v>
      </c>
      <c r="AE260" s="1">
        <f t="shared" si="348"/>
        <v>-0.6272245317880244</v>
      </c>
      <c r="AF260" s="1"/>
      <c r="AG260">
        <v>1984.3333333333333</v>
      </c>
      <c r="AH260">
        <v>4.8111111111111091</v>
      </c>
      <c r="AI260" s="1">
        <f t="shared" si="349"/>
        <v>4.9544973544973532</v>
      </c>
      <c r="AJ260" s="1">
        <f t="shared" si="350"/>
        <v>0.22031473083060385</v>
      </c>
      <c r="AM260">
        <v>3.63</v>
      </c>
      <c r="AN260" s="1">
        <f t="shared" si="333"/>
        <v>4.1204761904761904</v>
      </c>
      <c r="AO260" s="1">
        <f t="shared" si="334"/>
        <v>2.0477393550012599</v>
      </c>
      <c r="AQ260">
        <v>1984.3333333333333</v>
      </c>
      <c r="AR260">
        <f t="shared" si="351"/>
        <v>-3.3187049634668675E-2</v>
      </c>
      <c r="AS260">
        <f t="shared" si="352"/>
        <v>-0.17645154950869224</v>
      </c>
      <c r="AT260">
        <f t="shared" si="353"/>
        <v>-0.4283052859662384</v>
      </c>
      <c r="AU260">
        <f t="shared" si="354"/>
        <v>-0.83878590073066184</v>
      </c>
      <c r="AV260">
        <f t="shared" si="355"/>
        <v>-1.5233182262534644</v>
      </c>
      <c r="AW260">
        <f t="shared" si="356"/>
        <v>-2.0953469992441422</v>
      </c>
      <c r="AX260">
        <f t="shared" si="357"/>
        <v>-1.8944199647266318</v>
      </c>
      <c r="AY260">
        <f t="shared" si="358"/>
        <v>-2.6881672965482609E-2</v>
      </c>
      <c r="AZ260">
        <f t="shared" ref="AZ260:AZ275" si="359">AS260*2.628+AZ259</f>
        <v>1.8925006120634826</v>
      </c>
    </row>
    <row r="261" spans="1:52" x14ac:dyDescent="0.2">
      <c r="A261">
        <v>1984.4166666666667</v>
      </c>
      <c r="B261" s="2">
        <v>9.32</v>
      </c>
      <c r="C261" s="1">
        <f t="shared" si="335"/>
        <v>9.2855555555555576</v>
      </c>
      <c r="D261" s="1">
        <f t="shared" si="336"/>
        <v>-1.8849206349206463E-2</v>
      </c>
      <c r="E261" s="1">
        <f t="shared" si="337"/>
        <v>2.1667926429830551E-3</v>
      </c>
      <c r="F261" s="1"/>
      <c r="G261">
        <v>1984.4166666666667</v>
      </c>
      <c r="H261" s="2">
        <v>9.27</v>
      </c>
      <c r="I261" s="1">
        <f t="shared" si="338"/>
        <v>9.3271428571428565</v>
      </c>
      <c r="J261" s="1">
        <f t="shared" si="339"/>
        <v>-9.7509028302678213E-2</v>
      </c>
      <c r="K261" s="1"/>
      <c r="L261">
        <v>1984.4166666666667</v>
      </c>
      <c r="M261" s="2">
        <v>9.09</v>
      </c>
      <c r="N261" s="1">
        <f t="shared" si="340"/>
        <v>9.1652380952380952</v>
      </c>
      <c r="O261" s="1">
        <f t="shared" si="341"/>
        <v>-0.25673259427227801</v>
      </c>
      <c r="P261" s="1"/>
      <c r="Q261">
        <v>1984.4166666666667</v>
      </c>
      <c r="R261" s="2">
        <v>8.81</v>
      </c>
      <c r="S261" s="1">
        <f t="shared" si="342"/>
        <v>8.8661904761904751</v>
      </c>
      <c r="T261" s="1">
        <f t="shared" si="343"/>
        <v>-0.37590429999160085</v>
      </c>
      <c r="V261">
        <v>1984.4166666666667</v>
      </c>
      <c r="W261">
        <v>7.7888888888888914</v>
      </c>
      <c r="X261" s="1">
        <f t="shared" si="344"/>
        <v>7.8589947089947101</v>
      </c>
      <c r="Y261" s="1">
        <f t="shared" si="345"/>
        <v>-0.40666414714033838</v>
      </c>
      <c r="AA261">
        <v>1984.4166666666667</v>
      </c>
      <c r="AB261">
        <v>6.3555555555555543</v>
      </c>
      <c r="AC261" s="1">
        <f t="shared" si="346"/>
        <v>6.4984126984127002</v>
      </c>
      <c r="AD261" s="1">
        <f t="shared" si="347"/>
        <v>-1.4109347442680501E-2</v>
      </c>
      <c r="AE261" s="1">
        <f t="shared" si="348"/>
        <v>0.21281389098849302</v>
      </c>
      <c r="AF261" s="1"/>
      <c r="AG261">
        <v>1984.4166666666667</v>
      </c>
      <c r="AH261">
        <v>5.4555555555555557</v>
      </c>
      <c r="AI261" s="1">
        <f t="shared" si="349"/>
        <v>5.818253968253968</v>
      </c>
      <c r="AJ261" s="1">
        <f t="shared" si="350"/>
        <v>1.6267552700092391</v>
      </c>
      <c r="AM261">
        <v>6.57</v>
      </c>
      <c r="AN261" s="1">
        <f t="shared" ref="AN261:AN276" si="360">(-2*AM258+3*AM259+6*AM260+7*AM261+6*AM262+3*AM263-2*AM264)/21</f>
        <v>6.9852380952380955</v>
      </c>
      <c r="AO261" s="1">
        <f t="shared" ref="AO261:AO276" si="361">(22*AN258-67*AN259-58*AN260+58*AN262+67*AN263-22*AN264)/252</f>
        <v>3.7664871504157209</v>
      </c>
      <c r="AQ261">
        <v>1984.4166666666667</v>
      </c>
      <c r="AR261">
        <f t="shared" si="351"/>
        <v>1.9761148904005464E-3</v>
      </c>
      <c r="AS261">
        <f t="shared" si="352"/>
        <v>-8.695211892164198E-2</v>
      </c>
      <c r="AT261">
        <f t="shared" si="353"/>
        <v>-0.32109224489795951</v>
      </c>
      <c r="AU261">
        <f t="shared" si="354"/>
        <v>-0.66391696649029952</v>
      </c>
      <c r="AV261">
        <f t="shared" si="355"/>
        <v>-1.034794668682288</v>
      </c>
      <c r="AW261">
        <f t="shared" si="356"/>
        <v>-0.8407084001007824</v>
      </c>
      <c r="AX261">
        <f t="shared" si="357"/>
        <v>0.64289240614764365</v>
      </c>
      <c r="AY261">
        <f t="shared" si="358"/>
        <v>4.0779286873267822</v>
      </c>
      <c r="AZ261">
        <f t="shared" si="359"/>
        <v>1.6639904435374075</v>
      </c>
    </row>
    <row r="262" spans="1:52" x14ac:dyDescent="0.2">
      <c r="A262">
        <v>1984.5</v>
      </c>
      <c r="B262" s="2">
        <v>9.15</v>
      </c>
      <c r="C262" s="1">
        <f t="shared" ref="C262:C277" si="362">(-2*B259+3*B260+6*B261+7*B262+6*B263+3*B264-2*B265)/21</f>
        <v>9.3388888888888886</v>
      </c>
      <c r="D262" s="1">
        <f t="shared" ref="D262:D277" si="363">(22*B259-67*B260-58*B261+58*B263+67*B264-22*B265)/252</f>
        <v>-4.8306878306878694E-2</v>
      </c>
      <c r="E262" s="1">
        <f t="shared" ref="E262:E277" si="364">(22*C259-67*C260-58*C261+58*C263+67*C264-22*C265)/252</f>
        <v>-4.1332199546485773E-2</v>
      </c>
      <c r="F262" s="1"/>
      <c r="G262">
        <v>1984.5</v>
      </c>
      <c r="H262" s="2">
        <v>9.07</v>
      </c>
      <c r="I262" s="1">
        <f t="shared" ref="I262:I277" si="365">(-2*H259+3*H260+6*H261+7*H262+6*H263+3*H264-2*H265)/21</f>
        <v>9.2004761904761914</v>
      </c>
      <c r="J262" s="1">
        <f t="shared" ref="J262:J277" si="366">(22*I259-67*I260-58*I261+58*I263+67*I264-22*I265)/252</f>
        <v>-0.10473775930125129</v>
      </c>
      <c r="K262" s="1"/>
      <c r="L262">
        <v>1984.5</v>
      </c>
      <c r="M262" s="2">
        <v>8.81</v>
      </c>
      <c r="N262" s="1">
        <f t="shared" ref="N262:N277" si="367">(-2*M259+3*M260+6*M261+7*M262+6*M263+3*M264-2*M265)/21</f>
        <v>8.9333333333333318</v>
      </c>
      <c r="O262" s="1">
        <f t="shared" ref="O262:O277" si="368">(22*N259-67*N260-58*N261+58*N263+67*N264-22*N265)/252</f>
        <v>-0.1762606030066344</v>
      </c>
      <c r="P262" s="1"/>
      <c r="Q262">
        <v>1984.5</v>
      </c>
      <c r="R262" s="2">
        <v>8.36</v>
      </c>
      <c r="S262" s="1">
        <f t="shared" ref="S262:S277" si="369">(-2*R259+3*R260+6*R261+7*R262+6*R263+3*R264-2*R265)/21</f>
        <v>8.5257142857142867</v>
      </c>
      <c r="T262" s="1">
        <f t="shared" ref="T262:T277" si="370">(22*S259-67*S260-58*S261+58*S263+67*S264-22*S265)/252</f>
        <v>-0.23690392206265221</v>
      </c>
      <c r="V262">
        <v>1984.5</v>
      </c>
      <c r="W262">
        <v>7.3222222222222229</v>
      </c>
      <c r="X262" s="1">
        <f t="shared" ref="X262:X277" si="371">(-2*W259+3*W260+6*W261+7*W262+6*W263+3*W264-2*W265)/21</f>
        <v>7.5769841269841258</v>
      </c>
      <c r="Y262" s="1">
        <f t="shared" ref="Y262:Y277" si="372">(22*X259-67*X260-58*X261+58*X263+67*X264-22*X265)/252</f>
        <v>-1.0753128411858862E-2</v>
      </c>
      <c r="AA262">
        <v>1984.5</v>
      </c>
      <c r="AB262">
        <v>6.6388888888888902</v>
      </c>
      <c r="AC262" s="1">
        <f t="shared" ref="AC262:AC277" si="373">(-2*AB259+3*AB260+6*AB261+7*AB262+6*AB263+3*AB264-2*AB265)/21</f>
        <v>6.9769841269841262</v>
      </c>
      <c r="AD262" s="1">
        <f t="shared" ref="AD262:AD277" si="374">(22*AB259-67*AB260-58*AB261+58*AB263+67*AB264-22*AB265)/252</f>
        <v>0.95903880070546677</v>
      </c>
      <c r="AE262" s="1">
        <f t="shared" ref="AE262:AE277" si="375">(22*AC259-67*AC260-58*AC261+58*AC263+67*AC264-22*AC265)/252</f>
        <v>0.88409863945578149</v>
      </c>
      <c r="AF262" s="1"/>
      <c r="AG262">
        <v>1984.5</v>
      </c>
      <c r="AH262">
        <v>7.55</v>
      </c>
      <c r="AI262" s="1">
        <f t="shared" si="349"/>
        <v>7.6878306878306883</v>
      </c>
      <c r="AJ262" s="1">
        <f t="shared" si="350"/>
        <v>2.3495370370370368</v>
      </c>
      <c r="AM262">
        <v>11.09</v>
      </c>
      <c r="AN262" s="1">
        <f t="shared" si="360"/>
        <v>10.89</v>
      </c>
      <c r="AO262" s="1">
        <f t="shared" si="361"/>
        <v>3.9244918955236421</v>
      </c>
      <c r="AQ262">
        <v>1984.5</v>
      </c>
      <c r="AR262">
        <f t="shared" si="351"/>
        <v>-3.7694965986395025E-2</v>
      </c>
      <c r="AS262">
        <f t="shared" si="352"/>
        <v>-0.13321580246913617</v>
      </c>
      <c r="AT262">
        <f t="shared" si="353"/>
        <v>-0.29396547241118681</v>
      </c>
      <c r="AU262">
        <f t="shared" si="354"/>
        <v>-0.51002184933232564</v>
      </c>
      <c r="AV262">
        <f t="shared" si="355"/>
        <v>-0.51982870244394086</v>
      </c>
      <c r="AW262">
        <f t="shared" si="356"/>
        <v>0.28646925673973189</v>
      </c>
      <c r="AX262">
        <f t="shared" si="357"/>
        <v>2.4292470345175095</v>
      </c>
      <c r="AY262">
        <f t="shared" si="358"/>
        <v>6.0083836432350717</v>
      </c>
      <c r="AZ262">
        <f t="shared" si="359"/>
        <v>1.3138993146485176</v>
      </c>
    </row>
    <row r="263" spans="1:52" x14ac:dyDescent="0.2">
      <c r="A263">
        <v>1984.5833333333333</v>
      </c>
      <c r="B263" s="2">
        <v>9.35</v>
      </c>
      <c r="C263" s="1">
        <f t="shared" si="362"/>
        <v>9.2752380952380946</v>
      </c>
      <c r="D263" s="1">
        <f t="shared" si="363"/>
        <v>5.6547619047618819E-2</v>
      </c>
      <c r="E263" s="1">
        <f t="shared" si="364"/>
        <v>-2.1512765600067024E-2</v>
      </c>
      <c r="F263" s="1"/>
      <c r="G263">
        <v>1984.5833333333333</v>
      </c>
      <c r="H263" s="2">
        <v>9.2200000000000006</v>
      </c>
      <c r="I263" s="1">
        <f t="shared" si="365"/>
        <v>9.1485714285714295</v>
      </c>
      <c r="J263" s="1">
        <f t="shared" si="366"/>
        <v>-3.4697656840513506E-2</v>
      </c>
      <c r="K263" s="1"/>
      <c r="L263">
        <v>1984.5833333333333</v>
      </c>
      <c r="M263" s="2">
        <v>8.89</v>
      </c>
      <c r="N263" s="1">
        <f t="shared" si="367"/>
        <v>8.8147619047619035</v>
      </c>
      <c r="O263" s="1">
        <f t="shared" si="368"/>
        <v>-3.1878306878306645E-2</v>
      </c>
      <c r="P263" s="1"/>
      <c r="Q263">
        <v>1984.5833333333333</v>
      </c>
      <c r="R263" s="2">
        <v>8.4499999999999993</v>
      </c>
      <c r="S263" s="1">
        <f t="shared" si="369"/>
        <v>8.4047619047619051</v>
      </c>
      <c r="T263" s="1">
        <f t="shared" si="370"/>
        <v>4.2792894935752362E-2</v>
      </c>
      <c r="V263">
        <v>1984.5833333333333</v>
      </c>
      <c r="W263">
        <v>7.85</v>
      </c>
      <c r="X263" s="1">
        <f t="shared" si="371"/>
        <v>7.8875661375661386</v>
      </c>
      <c r="Y263" s="1">
        <f t="shared" si="372"/>
        <v>0.48266460905349778</v>
      </c>
      <c r="AA263">
        <v>1984.5833333333333</v>
      </c>
      <c r="AB263">
        <v>8.3000000000000007</v>
      </c>
      <c r="AC263" s="1">
        <f t="shared" si="373"/>
        <v>8.3899470899470892</v>
      </c>
      <c r="AD263" s="1">
        <f t="shared" si="374"/>
        <v>1.7508818342151677</v>
      </c>
      <c r="AE263" s="1">
        <f t="shared" si="375"/>
        <v>1.2683862433862438</v>
      </c>
      <c r="AF263" s="1"/>
      <c r="AG263">
        <v>1984.5833333333333</v>
      </c>
      <c r="AH263">
        <v>10.511111111111113</v>
      </c>
      <c r="AI263" s="1">
        <f t="shared" ref="AI263:AI294" si="376">(-2*AH260+3*AH261+6*AH262+7*AH263+6*AH264+3*AH265-2*AH266)/21</f>
        <v>10.723809523809523</v>
      </c>
      <c r="AJ263" s="1">
        <f t="shared" ref="AJ263:AJ294" si="377">(22*AI260-67*AI261-58*AI262+58*AI264+67*AI265-22*AI266)/252</f>
        <v>2.1730526161081714</v>
      </c>
      <c r="AM263">
        <v>14.8</v>
      </c>
      <c r="AN263" s="1">
        <f t="shared" si="360"/>
        <v>15.135714285714284</v>
      </c>
      <c r="AO263" s="1">
        <f t="shared" si="361"/>
        <v>2.3907653061224483</v>
      </c>
      <c r="AQ263">
        <v>1984.5833333333333</v>
      </c>
      <c r="AR263">
        <f t="shared" si="351"/>
        <v>-1.9619642227261126E-2</v>
      </c>
      <c r="AS263">
        <f t="shared" si="352"/>
        <v>-5.1263905265809435E-2</v>
      </c>
      <c r="AT263">
        <f t="shared" si="353"/>
        <v>-8.033692113882511E-2</v>
      </c>
      <c r="AU263">
        <f t="shared" si="354"/>
        <v>-4.130980095741895E-2</v>
      </c>
      <c r="AV263">
        <f t="shared" si="355"/>
        <v>0.398880322499371</v>
      </c>
      <c r="AW263">
        <f t="shared" si="356"/>
        <v>1.5556485764676256</v>
      </c>
      <c r="AX263">
        <f t="shared" si="357"/>
        <v>3.5374725623582779</v>
      </c>
      <c r="AY263">
        <f t="shared" si="358"/>
        <v>5.7178505215419504</v>
      </c>
      <c r="AZ263">
        <f t="shared" si="359"/>
        <v>1.1791777716099705</v>
      </c>
    </row>
    <row r="264" spans="1:52" x14ac:dyDescent="0.2">
      <c r="A264">
        <v>1984.6666666666667</v>
      </c>
      <c r="B264" s="2">
        <v>9.36</v>
      </c>
      <c r="C264" s="1">
        <f t="shared" si="362"/>
        <v>9.2161904761904765</v>
      </c>
      <c r="D264" s="1">
        <f t="shared" si="363"/>
        <v>-8.4285714285713867E-2</v>
      </c>
      <c r="E264" s="1">
        <f t="shared" si="364"/>
        <v>-1.5394935752077288E-2</v>
      </c>
      <c r="F264" s="1"/>
      <c r="G264">
        <v>1984.6666666666667</v>
      </c>
      <c r="H264" s="2">
        <v>9.23</v>
      </c>
      <c r="I264" s="1">
        <f t="shared" si="365"/>
        <v>9.1100000000000012</v>
      </c>
      <c r="J264" s="1">
        <f t="shared" si="366"/>
        <v>3.3446712018139639E-2</v>
      </c>
      <c r="K264" s="1"/>
      <c r="L264">
        <v>1984.6666666666667</v>
      </c>
      <c r="M264" s="2">
        <v>8.92</v>
      </c>
      <c r="N264" s="1">
        <f t="shared" si="367"/>
        <v>8.8476190476190482</v>
      </c>
      <c r="O264" s="1">
        <f t="shared" si="368"/>
        <v>0.12680272108843646</v>
      </c>
      <c r="P264" s="1"/>
      <c r="Q264">
        <v>1984.6666666666667</v>
      </c>
      <c r="R264" s="2">
        <v>8.65</v>
      </c>
      <c r="S264" s="1">
        <f t="shared" si="369"/>
        <v>8.5804761904761904</v>
      </c>
      <c r="T264" s="1">
        <f t="shared" si="370"/>
        <v>0.31111678004535032</v>
      </c>
      <c r="V264">
        <v>1984.6666666666667</v>
      </c>
      <c r="W264">
        <v>8.6277777777777782</v>
      </c>
      <c r="X264" s="1">
        <f t="shared" si="371"/>
        <v>8.4957671957671952</v>
      </c>
      <c r="Y264" s="1">
        <f t="shared" si="372"/>
        <v>0.80790816326530668</v>
      </c>
      <c r="AA264">
        <v>1984.6666666666667</v>
      </c>
      <c r="AB264">
        <v>9.85</v>
      </c>
      <c r="AC264" s="1">
        <f t="shared" si="373"/>
        <v>9.4291005291005305</v>
      </c>
      <c r="AD264" s="1">
        <f t="shared" si="374"/>
        <v>0.99764109347442709</v>
      </c>
      <c r="AE264" s="1">
        <f t="shared" si="375"/>
        <v>1.220676912740406</v>
      </c>
      <c r="AF264" s="1"/>
      <c r="AG264">
        <v>1984.6666666666667</v>
      </c>
      <c r="AH264">
        <v>12.605555555555554</v>
      </c>
      <c r="AI264" s="1">
        <f t="shared" si="376"/>
        <v>11.982804232804233</v>
      </c>
      <c r="AJ264" s="1">
        <f t="shared" si="377"/>
        <v>1.1968411438649533</v>
      </c>
      <c r="AM264">
        <v>16.89</v>
      </c>
      <c r="AN264" s="1">
        <f t="shared" si="360"/>
        <v>15.603333333333333</v>
      </c>
      <c r="AO264" s="1">
        <f t="shared" si="361"/>
        <v>-9.2590702947845327E-2</v>
      </c>
      <c r="AQ264">
        <v>1984.6666666666667</v>
      </c>
      <c r="AR264">
        <f t="shared" si="351"/>
        <v>-1.4040181405894487E-2</v>
      </c>
      <c r="AS264">
        <f t="shared" si="352"/>
        <v>1.6463219954648865E-2</v>
      </c>
      <c r="AT264">
        <f t="shared" si="353"/>
        <v>0.13210730158730294</v>
      </c>
      <c r="AU264">
        <f t="shared" si="354"/>
        <v>0.41584580498866242</v>
      </c>
      <c r="AV264">
        <f t="shared" si="355"/>
        <v>1.1526580498866219</v>
      </c>
      <c r="AW264">
        <f t="shared" si="356"/>
        <v>2.2659153943058725</v>
      </c>
      <c r="AX264">
        <f t="shared" si="357"/>
        <v>3.3574345175107103</v>
      </c>
      <c r="AY264">
        <f t="shared" si="358"/>
        <v>3.2729917964222754</v>
      </c>
      <c r="AZ264">
        <f t="shared" si="359"/>
        <v>1.2224431136507876</v>
      </c>
    </row>
    <row r="265" spans="1:52" x14ac:dyDescent="0.2">
      <c r="A265">
        <v>1984.75</v>
      </c>
      <c r="B265" s="2">
        <v>9.19</v>
      </c>
      <c r="C265" s="1">
        <f t="shared" si="362"/>
        <v>9.2790476190476205</v>
      </c>
      <c r="D265" s="1">
        <f t="shared" si="363"/>
        <v>-1.0674603174602939E-2</v>
      </c>
      <c r="E265" s="1">
        <f t="shared" si="364"/>
        <v>1.9659234063995529E-2</v>
      </c>
      <c r="F265" s="1"/>
      <c r="G265">
        <v>1984.75</v>
      </c>
      <c r="H265" s="2">
        <v>9.11</v>
      </c>
      <c r="I265" s="1">
        <f t="shared" si="365"/>
        <v>9.2147619047619038</v>
      </c>
      <c r="J265" s="1">
        <f t="shared" si="366"/>
        <v>6.7509448223732754E-2</v>
      </c>
      <c r="K265" s="1"/>
      <c r="L265">
        <v>1984.75</v>
      </c>
      <c r="M265" s="2">
        <v>8.93</v>
      </c>
      <c r="N265" s="1">
        <f t="shared" si="367"/>
        <v>9.0785714285714274</v>
      </c>
      <c r="O265" s="1">
        <f t="shared" si="368"/>
        <v>0.21543083900226803</v>
      </c>
      <c r="P265" s="1"/>
      <c r="Q265">
        <v>1984.75</v>
      </c>
      <c r="R265" s="2">
        <v>8.8800000000000008</v>
      </c>
      <c r="S265" s="1">
        <f t="shared" si="369"/>
        <v>9.0357142857142865</v>
      </c>
      <c r="T265" s="1">
        <f t="shared" si="370"/>
        <v>0.44085411942554759</v>
      </c>
      <c r="V265">
        <v>1984.75</v>
      </c>
      <c r="W265">
        <v>9.5222222222222221</v>
      </c>
      <c r="X265" s="1">
        <f t="shared" si="371"/>
        <v>9.4328042328042319</v>
      </c>
      <c r="Y265" s="1">
        <f t="shared" si="372"/>
        <v>0.83715776434030442</v>
      </c>
      <c r="AA265">
        <v>1984.75</v>
      </c>
      <c r="AB265">
        <v>11.144444444444446</v>
      </c>
      <c r="AC265" s="1">
        <f t="shared" si="373"/>
        <v>10.597883597883598</v>
      </c>
      <c r="AD265" s="1">
        <f t="shared" si="374"/>
        <v>0.65604056437389902</v>
      </c>
      <c r="AE265" s="1">
        <f t="shared" si="375"/>
        <v>0.82479633828840138</v>
      </c>
      <c r="AF265" s="1"/>
      <c r="AG265">
        <v>1984.75</v>
      </c>
      <c r="AH265">
        <v>14.222222222222221</v>
      </c>
      <c r="AI265" s="1">
        <f t="shared" si="376"/>
        <v>12.650264550264549</v>
      </c>
      <c r="AJ265" s="1">
        <f t="shared" si="377"/>
        <v>-4.5316830435877947E-2</v>
      </c>
      <c r="AM265">
        <v>16.38</v>
      </c>
      <c r="AN265" s="1">
        <f t="shared" si="360"/>
        <v>14.38190476190476</v>
      </c>
      <c r="AO265" s="1">
        <f t="shared" si="361"/>
        <v>-2.2388869992441407</v>
      </c>
      <c r="AQ265">
        <v>1984.75</v>
      </c>
      <c r="AR265">
        <f t="shared" si="351"/>
        <v>1.7929221466363922E-2</v>
      </c>
      <c r="AS265">
        <f t="shared" si="352"/>
        <v>7.9497838246408201E-2</v>
      </c>
      <c r="AT265">
        <f t="shared" si="353"/>
        <v>0.27597076341647669</v>
      </c>
      <c r="AU265">
        <f t="shared" si="354"/>
        <v>0.67802972033257602</v>
      </c>
      <c r="AV265">
        <f t="shared" si="355"/>
        <v>1.4415176014109334</v>
      </c>
      <c r="AW265">
        <f t="shared" si="356"/>
        <v>2.1937318619299555</v>
      </c>
      <c r="AX265">
        <f t="shared" si="357"/>
        <v>2.1524029125724353</v>
      </c>
      <c r="AY265">
        <f t="shared" si="358"/>
        <v>0.11053796926177857</v>
      </c>
      <c r="AZ265">
        <f t="shared" si="359"/>
        <v>1.4313634325623483</v>
      </c>
    </row>
    <row r="266" spans="1:52" x14ac:dyDescent="0.2">
      <c r="A266">
        <v>1984.8333333333333</v>
      </c>
      <c r="B266" s="2">
        <v>9.07</v>
      </c>
      <c r="C266" s="1">
        <f t="shared" si="362"/>
        <v>9.2857142857142865</v>
      </c>
      <c r="D266" s="1">
        <f t="shared" si="363"/>
        <v>9.0119047619047196E-2</v>
      </c>
      <c r="E266" s="1">
        <f t="shared" si="364"/>
        <v>3.5593348450490676E-2</v>
      </c>
      <c r="F266" s="1"/>
      <c r="G266">
        <v>1984.8333333333333</v>
      </c>
      <c r="H266" s="2">
        <v>9.11</v>
      </c>
      <c r="I266" s="1">
        <f t="shared" si="365"/>
        <v>9.2747619047619043</v>
      </c>
      <c r="J266" s="1">
        <f t="shared" si="366"/>
        <v>8.5682161753590821E-2</v>
      </c>
      <c r="K266" s="1"/>
      <c r="L266">
        <v>1984.8333333333333</v>
      </c>
      <c r="M266" s="2">
        <v>9.23</v>
      </c>
      <c r="N266" s="1">
        <f t="shared" si="367"/>
        <v>9.2857142857142865</v>
      </c>
      <c r="O266" s="1">
        <f t="shared" si="368"/>
        <v>0.22607142857142834</v>
      </c>
      <c r="P266" s="1"/>
      <c r="Q266">
        <v>1984.8333333333333</v>
      </c>
      <c r="R266" s="2">
        <v>9.44</v>
      </c>
      <c r="S266" s="1">
        <f t="shared" si="369"/>
        <v>9.4538095238095217</v>
      </c>
      <c r="T266" s="1">
        <f t="shared" si="370"/>
        <v>0.41190098261526847</v>
      </c>
      <c r="V266">
        <v>1984.8333333333333</v>
      </c>
      <c r="W266">
        <v>9.8166666666666682</v>
      </c>
      <c r="X266" s="1">
        <f t="shared" si="371"/>
        <v>10.172486772486774</v>
      </c>
      <c r="Y266" s="1">
        <f t="shared" si="372"/>
        <v>0.61280654237003496</v>
      </c>
      <c r="AA266">
        <v>1984.8333333333333</v>
      </c>
      <c r="AB266">
        <v>9.8333333333333357</v>
      </c>
      <c r="AC266" s="1">
        <f t="shared" si="373"/>
        <v>11.190740740740742</v>
      </c>
      <c r="AD266" s="1">
        <f t="shared" si="374"/>
        <v>0.38450176366843036</v>
      </c>
      <c r="AE266" s="1">
        <f t="shared" si="375"/>
        <v>0.32181069958847713</v>
      </c>
      <c r="AF266" s="1"/>
      <c r="AG266">
        <v>1984.8333333333333</v>
      </c>
      <c r="AH266">
        <v>9.3611111111111107</v>
      </c>
      <c r="AI266" s="1">
        <f t="shared" si="376"/>
        <v>12.192857142857143</v>
      </c>
      <c r="AJ266" s="1">
        <f t="shared" si="377"/>
        <v>-0.89066410514823102</v>
      </c>
      <c r="AM266">
        <v>7.61</v>
      </c>
      <c r="AN266" s="1">
        <f t="shared" si="360"/>
        <v>11.687619047619048</v>
      </c>
      <c r="AO266" s="1">
        <f t="shared" si="361"/>
        <v>-3.0123148148148151</v>
      </c>
      <c r="AQ266">
        <v>1984.8333333333333</v>
      </c>
      <c r="AR266">
        <f t="shared" si="351"/>
        <v>3.24611337868475E-2</v>
      </c>
      <c r="AS266">
        <f t="shared" si="352"/>
        <v>0.11060326530612233</v>
      </c>
      <c r="AT266">
        <f t="shared" si="353"/>
        <v>0.31678040816326497</v>
      </c>
      <c r="AU266">
        <f t="shared" si="354"/>
        <v>0.69243410430838981</v>
      </c>
      <c r="AV266">
        <f t="shared" si="355"/>
        <v>1.2513136709498616</v>
      </c>
      <c r="AW266">
        <f t="shared" si="356"/>
        <v>1.5448050289745527</v>
      </c>
      <c r="AX266">
        <f t="shared" si="357"/>
        <v>0.73251936507936599</v>
      </c>
      <c r="AY266">
        <f t="shared" si="358"/>
        <v>-2.0147117460317459</v>
      </c>
      <c r="AZ266">
        <f t="shared" si="359"/>
        <v>1.7220288137868378</v>
      </c>
    </row>
    <row r="267" spans="1:52" x14ac:dyDescent="0.2">
      <c r="A267">
        <v>1984.9166666666667</v>
      </c>
      <c r="B267" s="2">
        <v>9.6199999999999992</v>
      </c>
      <c r="C267" s="1">
        <f t="shared" si="362"/>
        <v>9.3099999999999987</v>
      </c>
      <c r="D267" s="1">
        <f t="shared" si="363"/>
        <v>8.5833333333332859E-2</v>
      </c>
      <c r="E267" s="1">
        <f t="shared" si="364"/>
        <v>6.5780423280422218E-2</v>
      </c>
      <c r="F267" s="1"/>
      <c r="G267">
        <v>1984.9166666666667</v>
      </c>
      <c r="H267" s="2">
        <v>9.64</v>
      </c>
      <c r="I267" s="1">
        <f t="shared" si="365"/>
        <v>9.3447619047619046</v>
      </c>
      <c r="J267" s="1">
        <f t="shared" si="366"/>
        <v>9.8461829176115331E-2</v>
      </c>
      <c r="K267" s="1"/>
      <c r="L267">
        <v>1984.9166666666667</v>
      </c>
      <c r="M267" s="2">
        <v>9.75</v>
      </c>
      <c r="N267" s="1">
        <f t="shared" si="367"/>
        <v>9.4814285714285713</v>
      </c>
      <c r="O267" s="1">
        <f t="shared" si="368"/>
        <v>0.18481481481481432</v>
      </c>
      <c r="P267" s="1"/>
      <c r="Q267">
        <v>1984.9166666666667</v>
      </c>
      <c r="R267" s="2">
        <v>10.06</v>
      </c>
      <c r="S267" s="1">
        <f t="shared" si="369"/>
        <v>9.7923809523809524</v>
      </c>
      <c r="T267" s="1">
        <f t="shared" si="370"/>
        <v>0.27663643235071889</v>
      </c>
      <c r="V267">
        <v>1984.9166666666667</v>
      </c>
      <c r="W267">
        <v>11.027777777777779</v>
      </c>
      <c r="X267" s="1">
        <f t="shared" si="371"/>
        <v>10.583068783068784</v>
      </c>
      <c r="Y267" s="1">
        <f t="shared" si="372"/>
        <v>0.24498194339464086</v>
      </c>
      <c r="AA267">
        <v>1984.9166666666667</v>
      </c>
      <c r="AB267">
        <v>12.155555555555557</v>
      </c>
      <c r="AC267" s="1">
        <f t="shared" si="373"/>
        <v>11.169841269841269</v>
      </c>
      <c r="AD267" s="1">
        <f t="shared" si="374"/>
        <v>-7.5176366843034692E-2</v>
      </c>
      <c r="AE267" s="1">
        <f t="shared" si="375"/>
        <v>-0.21861719996640747</v>
      </c>
      <c r="AF267" s="1"/>
      <c r="AG267">
        <v>1984.9166666666667</v>
      </c>
      <c r="AH267">
        <v>12.411111111111113</v>
      </c>
      <c r="AI267" s="1">
        <f t="shared" si="376"/>
        <v>10.907671957671957</v>
      </c>
      <c r="AJ267" s="1">
        <f t="shared" si="377"/>
        <v>-1.3072709330645829</v>
      </c>
      <c r="AM267">
        <v>10.3</v>
      </c>
      <c r="AN267" s="1">
        <f t="shared" si="360"/>
        <v>8.4876190476190487</v>
      </c>
      <c r="AO267" s="1">
        <f t="shared" si="361"/>
        <v>-2.6999867724867723</v>
      </c>
      <c r="AQ267">
        <v>1984.9166666666667</v>
      </c>
      <c r="AR267">
        <f t="shared" si="351"/>
        <v>5.9991746031745063E-2</v>
      </c>
      <c r="AS267">
        <f t="shared" si="352"/>
        <v>0.14978893424036227</v>
      </c>
      <c r="AT267">
        <f t="shared" si="353"/>
        <v>0.31834004535147292</v>
      </c>
      <c r="AU267">
        <f t="shared" si="354"/>
        <v>0.5706324716553286</v>
      </c>
      <c r="AV267">
        <f t="shared" si="355"/>
        <v>0.79405600403124099</v>
      </c>
      <c r="AW267">
        <f t="shared" si="356"/>
        <v>0.59467711766187736</v>
      </c>
      <c r="AX267">
        <f t="shared" si="357"/>
        <v>-0.59755397329302218</v>
      </c>
      <c r="AY267">
        <f t="shared" si="358"/>
        <v>-3.0599419098009584</v>
      </c>
      <c r="AZ267">
        <f t="shared" si="359"/>
        <v>2.11567413297051</v>
      </c>
    </row>
    <row r="268" spans="1:52" x14ac:dyDescent="0.2">
      <c r="A268">
        <v>1985</v>
      </c>
      <c r="B268" s="2">
        <v>9.33</v>
      </c>
      <c r="C268" s="1">
        <f t="shared" si="362"/>
        <v>9.4028571428571439</v>
      </c>
      <c r="D268" s="1">
        <f t="shared" si="363"/>
        <v>3.5595238095237978E-2</v>
      </c>
      <c r="E268" s="1">
        <f t="shared" si="364"/>
        <v>8.3133030990174758E-2</v>
      </c>
      <c r="F268" s="1"/>
      <c r="G268">
        <v>1985</v>
      </c>
      <c r="H268" s="2">
        <v>9.3699999999999992</v>
      </c>
      <c r="I268" s="1">
        <f t="shared" si="365"/>
        <v>9.4590476190476203</v>
      </c>
      <c r="J268" s="1">
        <f t="shared" si="366"/>
        <v>9.6318972033257427E-2</v>
      </c>
      <c r="K268" s="1"/>
      <c r="L268">
        <v>1985</v>
      </c>
      <c r="M268" s="2">
        <v>9.5299999999999994</v>
      </c>
      <c r="N268" s="1">
        <f t="shared" si="367"/>
        <v>9.6509523809523809</v>
      </c>
      <c r="O268" s="1">
        <f t="shared" si="368"/>
        <v>0.11726568405139771</v>
      </c>
      <c r="P268" s="1"/>
      <c r="Q268">
        <v>1985</v>
      </c>
      <c r="R268" s="2">
        <v>9.8800000000000008</v>
      </c>
      <c r="S268" s="1">
        <f t="shared" si="369"/>
        <v>10.004285714285716</v>
      </c>
      <c r="T268" s="1">
        <f t="shared" si="370"/>
        <v>0.10601473922902595</v>
      </c>
      <c r="V268">
        <v>1985</v>
      </c>
      <c r="W268">
        <v>10.611111111111111</v>
      </c>
      <c r="X268" s="1">
        <f t="shared" si="371"/>
        <v>10.617195767195765</v>
      </c>
      <c r="Y268" s="1">
        <f t="shared" si="372"/>
        <v>-0.14467540102460799</v>
      </c>
      <c r="AA268">
        <v>1985</v>
      </c>
      <c r="AB268">
        <v>10.822222222222219</v>
      </c>
      <c r="AC268" s="1">
        <f t="shared" si="373"/>
        <v>10.639682539682539</v>
      </c>
      <c r="AD268" s="1">
        <f t="shared" si="374"/>
        <v>-0.66327160493827231</v>
      </c>
      <c r="AE268" s="1">
        <f t="shared" si="375"/>
        <v>-0.75239669942050968</v>
      </c>
      <c r="AF268" s="1"/>
      <c r="AG268">
        <v>1985</v>
      </c>
      <c r="AH268">
        <v>9.6833333333333336</v>
      </c>
      <c r="AI268" s="1">
        <f t="shared" si="376"/>
        <v>9.320634920634923</v>
      </c>
      <c r="AJ268" s="1">
        <f t="shared" si="377"/>
        <v>-1.5964149239942882</v>
      </c>
      <c r="AM268">
        <v>6.38</v>
      </c>
      <c r="AN268" s="1">
        <f t="shared" si="360"/>
        <v>5.9657142857142862</v>
      </c>
      <c r="AO268" s="1">
        <f t="shared" si="361"/>
        <v>-2.3144841269841274</v>
      </c>
      <c r="AQ268">
        <v>1985</v>
      </c>
      <c r="AR268">
        <f t="shared" si="351"/>
        <v>7.5817324263039387E-2</v>
      </c>
      <c r="AS268">
        <f t="shared" si="352"/>
        <v>0.16366022675737013</v>
      </c>
      <c r="AT268">
        <f t="shared" si="353"/>
        <v>0.27060653061224482</v>
      </c>
      <c r="AU268">
        <f t="shared" si="354"/>
        <v>0.36729197278911652</v>
      </c>
      <c r="AV268">
        <f t="shared" si="355"/>
        <v>0.23534800705467399</v>
      </c>
      <c r="AW268">
        <f t="shared" si="356"/>
        <v>-0.4508377828168309</v>
      </c>
      <c r="AX268">
        <f t="shared" si="357"/>
        <v>-1.9067681934996217</v>
      </c>
      <c r="AY268">
        <f t="shared" si="358"/>
        <v>-4.0175777173091456</v>
      </c>
      <c r="AZ268">
        <f t="shared" si="359"/>
        <v>2.5457732088888787</v>
      </c>
    </row>
    <row r="269" spans="1:52" x14ac:dyDescent="0.2">
      <c r="A269">
        <v>1985.0833333333333</v>
      </c>
      <c r="B269" s="2">
        <v>9.36</v>
      </c>
      <c r="C269" s="1">
        <f t="shared" si="362"/>
        <v>9.5176190476190463</v>
      </c>
      <c r="D269" s="1">
        <f t="shared" si="363"/>
        <v>3.7579365079365754E-2</v>
      </c>
      <c r="E269" s="1">
        <f t="shared" si="364"/>
        <v>6.2998866213153037E-2</v>
      </c>
      <c r="F269" s="1"/>
      <c r="G269">
        <v>1985.0833333333333</v>
      </c>
      <c r="H269" s="2">
        <v>9.43</v>
      </c>
      <c r="I269" s="1">
        <f t="shared" si="365"/>
        <v>9.5728571428571421</v>
      </c>
      <c r="J269" s="1">
        <f t="shared" si="366"/>
        <v>6.5899470899469945E-2</v>
      </c>
      <c r="K269" s="1"/>
      <c r="L269">
        <v>1985.0833333333333</v>
      </c>
      <c r="M269" s="2">
        <v>9.6300000000000008</v>
      </c>
      <c r="N269" s="1">
        <f t="shared" si="367"/>
        <v>9.7338095238095228</v>
      </c>
      <c r="O269" s="1">
        <f t="shared" si="368"/>
        <v>3.4629629629630163E-2</v>
      </c>
      <c r="P269" s="1"/>
      <c r="Q269">
        <v>1985.0833333333333</v>
      </c>
      <c r="R269" s="2">
        <v>9.94</v>
      </c>
      <c r="S269" s="1">
        <f t="shared" si="369"/>
        <v>10.017619047619048</v>
      </c>
      <c r="T269" s="1">
        <f t="shared" si="370"/>
        <v>-6.1736583522298744E-2</v>
      </c>
      <c r="V269">
        <v>1985.0833333333333</v>
      </c>
      <c r="W269">
        <v>10.205555555555556</v>
      </c>
      <c r="X269" s="1">
        <f t="shared" si="371"/>
        <v>10.361375661375659</v>
      </c>
      <c r="Y269" s="1">
        <f t="shared" si="372"/>
        <v>-0.46623834719072815</v>
      </c>
      <c r="AA269">
        <v>1985.0833333333333</v>
      </c>
      <c r="AB269">
        <v>9.5222222222222221</v>
      </c>
      <c r="AC269" s="1">
        <f t="shared" si="373"/>
        <v>9.8984126984126952</v>
      </c>
      <c r="AD269" s="1">
        <f t="shared" si="374"/>
        <v>-1.5399911816578498</v>
      </c>
      <c r="AE269" s="1">
        <f t="shared" si="375"/>
        <v>-1.1656567565297726</v>
      </c>
      <c r="AF269" s="1"/>
      <c r="AG269">
        <v>1985.0833333333333</v>
      </c>
      <c r="AH269">
        <v>7.5611111111111109</v>
      </c>
      <c r="AI269" s="1">
        <f t="shared" si="376"/>
        <v>8.2243386243386247</v>
      </c>
      <c r="AJ269" s="1">
        <f t="shared" si="377"/>
        <v>-1.7639571260603015</v>
      </c>
      <c r="AM269">
        <v>4.0599999999999996</v>
      </c>
      <c r="AN269" s="1">
        <f t="shared" si="360"/>
        <v>4.7499999999999991</v>
      </c>
      <c r="AO269" s="1">
        <f t="shared" si="361"/>
        <v>-1.9220937263794409</v>
      </c>
      <c r="AQ269">
        <v>1985.0833333333333</v>
      </c>
      <c r="AR269">
        <f t="shared" si="351"/>
        <v>5.7454965986395573E-2</v>
      </c>
      <c r="AS269">
        <f t="shared" si="352"/>
        <v>0.11755528344671218</v>
      </c>
      <c r="AT269">
        <f t="shared" si="353"/>
        <v>0.14913750566893488</v>
      </c>
      <c r="AU269">
        <f t="shared" si="354"/>
        <v>9.283374149659844E-2</v>
      </c>
      <c r="AV269">
        <f t="shared" si="355"/>
        <v>-0.33237563114134561</v>
      </c>
      <c r="AW269">
        <f t="shared" si="356"/>
        <v>-1.3954545930964983</v>
      </c>
      <c r="AX269">
        <f t="shared" si="357"/>
        <v>-3.0041834920634933</v>
      </c>
      <c r="AY269">
        <f t="shared" si="358"/>
        <v>-4.7571329705215435</v>
      </c>
      <c r="AZ269">
        <f t="shared" si="359"/>
        <v>2.8547084937868386</v>
      </c>
    </row>
    <row r="270" spans="1:52" x14ac:dyDescent="0.2">
      <c r="A270">
        <v>1985.1666666666667</v>
      </c>
      <c r="B270" s="2">
        <v>9.58</v>
      </c>
      <c r="C270" s="1">
        <f t="shared" si="362"/>
        <v>9.4980952380952406</v>
      </c>
      <c r="D270" s="1">
        <f t="shared" si="363"/>
        <v>0.1115079365079366</v>
      </c>
      <c r="E270" s="1">
        <f t="shared" si="364"/>
        <v>1.0587679516250644E-2</v>
      </c>
      <c r="F270" s="1"/>
      <c r="G270">
        <v>1985.1666666666667</v>
      </c>
      <c r="H270" s="2">
        <v>9.64</v>
      </c>
      <c r="I270" s="1">
        <f t="shared" si="365"/>
        <v>9.5585714285714261</v>
      </c>
      <c r="J270" s="1">
        <f t="shared" si="366"/>
        <v>7.5529100529093864E-3</v>
      </c>
      <c r="K270" s="1"/>
      <c r="L270">
        <v>1985.1666666666667</v>
      </c>
      <c r="M270" s="2">
        <v>9.77</v>
      </c>
      <c r="N270" s="1">
        <f t="shared" si="367"/>
        <v>9.6890476190476189</v>
      </c>
      <c r="O270" s="1">
        <f t="shared" si="368"/>
        <v>-5.8501511715797101E-2</v>
      </c>
      <c r="P270" s="1"/>
      <c r="Q270">
        <v>1985.1666666666667</v>
      </c>
      <c r="R270" s="2">
        <v>9.93</v>
      </c>
      <c r="S270" s="1">
        <f t="shared" si="369"/>
        <v>9.8533333333333335</v>
      </c>
      <c r="T270" s="1">
        <f t="shared" si="370"/>
        <v>-0.20886432350718057</v>
      </c>
      <c r="V270">
        <v>1985.1666666666667</v>
      </c>
      <c r="W270">
        <v>9.7222222222222214</v>
      </c>
      <c r="X270" s="1">
        <f t="shared" si="371"/>
        <v>9.6899470899470899</v>
      </c>
      <c r="Y270" s="1">
        <f t="shared" si="372"/>
        <v>-0.67188838498362269</v>
      </c>
      <c r="AA270">
        <v>1985.1666666666667</v>
      </c>
      <c r="AB270">
        <v>8.3777777777777764</v>
      </c>
      <c r="AC270" s="1">
        <f t="shared" si="373"/>
        <v>8.3502645502645496</v>
      </c>
      <c r="AD270" s="1">
        <f t="shared" si="374"/>
        <v>-1.1275132275132267</v>
      </c>
      <c r="AE270" s="1">
        <f t="shared" si="375"/>
        <v>-1.3119520030234304</v>
      </c>
      <c r="AF270" s="1"/>
      <c r="AG270">
        <v>1985.1666666666667</v>
      </c>
      <c r="AH270">
        <v>6.1111111111111107</v>
      </c>
      <c r="AI270" s="1">
        <f t="shared" si="376"/>
        <v>5.9058201058201059</v>
      </c>
      <c r="AJ270" s="1">
        <f t="shared" si="377"/>
        <v>-1.6150016796842201</v>
      </c>
      <c r="AM270">
        <v>2.67</v>
      </c>
      <c r="AN270" s="1">
        <f t="shared" si="360"/>
        <v>2.1119047619047615</v>
      </c>
      <c r="AO270" s="1">
        <f t="shared" si="361"/>
        <v>-1.1837226001511714</v>
      </c>
      <c r="AQ270">
        <v>1985.1666666666667</v>
      </c>
      <c r="AR270">
        <f t="shared" si="351"/>
        <v>9.6559637188205864E-3</v>
      </c>
      <c r="AS270">
        <f t="shared" si="352"/>
        <v>1.654421768707395E-2</v>
      </c>
      <c r="AT270">
        <f t="shared" si="353"/>
        <v>-3.6809160997733008E-2</v>
      </c>
      <c r="AU270">
        <f t="shared" si="354"/>
        <v>-0.22729342403628172</v>
      </c>
      <c r="AV270">
        <f t="shared" si="355"/>
        <v>-0.84005563114134563</v>
      </c>
      <c r="AW270">
        <f t="shared" si="356"/>
        <v>-2.0365558578987142</v>
      </c>
      <c r="AX270">
        <f t="shared" si="357"/>
        <v>-3.5094373897707229</v>
      </c>
      <c r="AY270">
        <f t="shared" si="358"/>
        <v>-4.588992401108591</v>
      </c>
      <c r="AZ270">
        <f t="shared" si="359"/>
        <v>2.8981866978684687</v>
      </c>
    </row>
    <row r="271" spans="1:52" x14ac:dyDescent="0.2">
      <c r="A271">
        <v>1985.25</v>
      </c>
      <c r="B271" s="2">
        <v>9.65</v>
      </c>
      <c r="C271" s="1">
        <f t="shared" si="362"/>
        <v>9.5209523809523802</v>
      </c>
      <c r="D271" s="1">
        <f t="shared" si="363"/>
        <v>-6.4960317460317593E-2</v>
      </c>
      <c r="E271" s="1">
        <f t="shared" si="364"/>
        <v>-4.3390022675737439E-2</v>
      </c>
      <c r="F271" s="1"/>
      <c r="G271">
        <v>1985.25</v>
      </c>
      <c r="H271" s="2">
        <v>9.6999999999999993</v>
      </c>
      <c r="I271" s="1">
        <f t="shared" si="365"/>
        <v>9.5771428571428565</v>
      </c>
      <c r="J271" s="1">
        <f t="shared" si="366"/>
        <v>-5.6147014361299069E-2</v>
      </c>
      <c r="K271" s="1"/>
      <c r="L271">
        <v>1985.25</v>
      </c>
      <c r="M271" s="2">
        <v>9.73</v>
      </c>
      <c r="N271" s="1">
        <f t="shared" si="367"/>
        <v>9.6290476190476202</v>
      </c>
      <c r="O271" s="1">
        <f t="shared" si="368"/>
        <v>-0.14214285714285599</v>
      </c>
      <c r="P271" s="1"/>
      <c r="Q271">
        <v>1985.25</v>
      </c>
      <c r="R271" s="2">
        <v>9.7100000000000009</v>
      </c>
      <c r="S271" s="1">
        <f t="shared" si="369"/>
        <v>9.631904761904762</v>
      </c>
      <c r="T271" s="1">
        <f t="shared" si="370"/>
        <v>-0.30938964474678776</v>
      </c>
      <c r="V271">
        <v>1985.25</v>
      </c>
      <c r="W271">
        <v>9.1444444444444457</v>
      </c>
      <c r="X271" s="1">
        <f t="shared" si="371"/>
        <v>9.0359788359788347</v>
      </c>
      <c r="Y271" s="1">
        <f t="shared" si="372"/>
        <v>-0.71825921726715247</v>
      </c>
      <c r="AA271">
        <v>1985.25</v>
      </c>
      <c r="AB271">
        <v>7.3666666666666645</v>
      </c>
      <c r="AC271" s="1">
        <f t="shared" si="373"/>
        <v>7.2137566137566136</v>
      </c>
      <c r="AD271" s="1">
        <f t="shared" si="374"/>
        <v>-1.0373456790123459</v>
      </c>
      <c r="AE271" s="1">
        <f t="shared" si="375"/>
        <v>-1.061281179138321</v>
      </c>
      <c r="AF271" s="1"/>
      <c r="AG271">
        <v>1985.25</v>
      </c>
      <c r="AH271">
        <v>4.9277777777777763</v>
      </c>
      <c r="AI271" s="1">
        <f t="shared" si="376"/>
        <v>4.7153439153439152</v>
      </c>
      <c r="AJ271" s="1">
        <f t="shared" si="377"/>
        <v>-0.87841080876795186</v>
      </c>
      <c r="AM271">
        <v>1.81</v>
      </c>
      <c r="AN271" s="1">
        <f t="shared" si="360"/>
        <v>1.8771428571428572</v>
      </c>
      <c r="AO271" s="1">
        <f t="shared" si="361"/>
        <v>0.39367724867724851</v>
      </c>
      <c r="AQ271">
        <v>1985.25</v>
      </c>
      <c r="AR271">
        <f t="shared" si="351"/>
        <v>-3.9571700680272548E-2</v>
      </c>
      <c r="AS271">
        <f t="shared" si="352"/>
        <v>-9.0777777777777305E-2</v>
      </c>
      <c r="AT271">
        <f t="shared" si="353"/>
        <v>-0.22041206349206197</v>
      </c>
      <c r="AU271">
        <f t="shared" si="354"/>
        <v>-0.50257541950113238</v>
      </c>
      <c r="AV271">
        <f t="shared" si="355"/>
        <v>-1.1576278256487755</v>
      </c>
      <c r="AW271">
        <f t="shared" si="356"/>
        <v>-2.1255162610229243</v>
      </c>
      <c r="AX271">
        <f t="shared" si="357"/>
        <v>-2.9266269186192964</v>
      </c>
      <c r="AY271">
        <f t="shared" si="358"/>
        <v>-2.5675932678256461</v>
      </c>
      <c r="AZ271">
        <f t="shared" si="359"/>
        <v>2.6596226978684698</v>
      </c>
    </row>
    <row r="272" spans="1:52" x14ac:dyDescent="0.2">
      <c r="A272">
        <v>1985.3333333333333</v>
      </c>
      <c r="B272" s="2">
        <v>9.39</v>
      </c>
      <c r="C272" s="1">
        <f t="shared" si="362"/>
        <v>9.4576190476190476</v>
      </c>
      <c r="D272" s="1">
        <f t="shared" si="363"/>
        <v>-0.14746031746031801</v>
      </c>
      <c r="E272" s="1">
        <f t="shared" si="364"/>
        <v>-7.5111489040062276E-2</v>
      </c>
      <c r="F272" s="1"/>
      <c r="G272">
        <v>1985.3333333333333</v>
      </c>
      <c r="H272" s="2">
        <v>9.42</v>
      </c>
      <c r="I272" s="1">
        <f t="shared" si="365"/>
        <v>9.49</v>
      </c>
      <c r="J272" s="1">
        <f t="shared" si="366"/>
        <v>-0.10427248677248667</v>
      </c>
      <c r="K272" s="1"/>
      <c r="L272">
        <v>1985.3333333333333</v>
      </c>
      <c r="M272" s="2">
        <v>9.39</v>
      </c>
      <c r="N272" s="1">
        <f t="shared" si="367"/>
        <v>9.4390476190476207</v>
      </c>
      <c r="O272" s="1">
        <f t="shared" si="368"/>
        <v>-0.20116213151927476</v>
      </c>
      <c r="P272" s="1"/>
      <c r="Q272">
        <v>1985.3333333333333</v>
      </c>
      <c r="R272" s="2">
        <v>9.25</v>
      </c>
      <c r="S272" s="1">
        <f t="shared" si="369"/>
        <v>9.2742857142857158</v>
      </c>
      <c r="T272" s="1">
        <f t="shared" si="370"/>
        <v>-0.34975434618291801</v>
      </c>
      <c r="V272">
        <v>1985.3333333333333</v>
      </c>
      <c r="W272">
        <v>8.3666666666666671</v>
      </c>
      <c r="X272" s="1">
        <f t="shared" si="371"/>
        <v>8.3568783068783077</v>
      </c>
      <c r="Y272" s="1">
        <f t="shared" si="372"/>
        <v>-0.57659570000839766</v>
      </c>
      <c r="AA272">
        <v>1985.3333333333333</v>
      </c>
      <c r="AB272">
        <v>6.4444444444444455</v>
      </c>
      <c r="AC272" s="1">
        <f t="shared" si="373"/>
        <v>6.4589947089947106</v>
      </c>
      <c r="AD272" s="1">
        <f t="shared" si="374"/>
        <v>-0.57621252204585538</v>
      </c>
      <c r="AE272" s="1">
        <f t="shared" si="375"/>
        <v>-0.40351158982111401</v>
      </c>
      <c r="AF272" s="1"/>
      <c r="AG272">
        <v>1985.3333333333333</v>
      </c>
      <c r="AH272">
        <v>4.1388888888888902</v>
      </c>
      <c r="AI272" s="1">
        <f t="shared" si="376"/>
        <v>4.5370370370370372</v>
      </c>
      <c r="AJ272" s="1">
        <f t="shared" si="377"/>
        <v>0.49932497690434186</v>
      </c>
      <c r="AM272">
        <v>2.04</v>
      </c>
      <c r="AN272" s="1">
        <f t="shared" si="360"/>
        <v>3.4123809523809521</v>
      </c>
      <c r="AO272" s="1">
        <f t="shared" si="361"/>
        <v>2.57415910808768</v>
      </c>
      <c r="AQ272">
        <v>1985.3333333333333</v>
      </c>
      <c r="AR272">
        <f t="shared" si="351"/>
        <v>-6.8501678004536798E-2</v>
      </c>
      <c r="AS272">
        <f t="shared" si="352"/>
        <v>-0.16359818594104464</v>
      </c>
      <c r="AT272">
        <f t="shared" si="353"/>
        <v>-0.34705804988662325</v>
      </c>
      <c r="AU272">
        <f t="shared" si="354"/>
        <v>-0.66603401360544445</v>
      </c>
      <c r="AV272">
        <f t="shared" si="355"/>
        <v>-1.191889292013103</v>
      </c>
      <c r="AW272">
        <f t="shared" si="356"/>
        <v>-1.5598918619299591</v>
      </c>
      <c r="AX272">
        <f t="shared" si="357"/>
        <v>-1.1045074829931993</v>
      </c>
      <c r="AY272">
        <f t="shared" si="358"/>
        <v>1.2431256235827652</v>
      </c>
      <c r="AZ272">
        <f t="shared" si="359"/>
        <v>2.2296866652154046</v>
      </c>
    </row>
    <row r="273" spans="1:52" x14ac:dyDescent="0.2">
      <c r="A273">
        <v>1985.4166666666667</v>
      </c>
      <c r="B273" s="3">
        <v>9.2899999999999991</v>
      </c>
      <c r="C273" s="1">
        <f t="shared" si="362"/>
        <v>9.3642857142857139</v>
      </c>
      <c r="D273" s="1">
        <f t="shared" si="363"/>
        <v>-5.6666666666667233E-2</v>
      </c>
      <c r="E273" s="1">
        <f t="shared" si="364"/>
        <v>-5.8335222978080477E-2</v>
      </c>
      <c r="F273" s="1"/>
      <c r="G273">
        <v>1985.4166666666667</v>
      </c>
      <c r="H273" s="3">
        <v>9.31</v>
      </c>
      <c r="I273" s="1">
        <f t="shared" si="365"/>
        <v>9.3638095238095254</v>
      </c>
      <c r="J273" s="1">
        <f t="shared" si="366"/>
        <v>-9.6362433862433969E-2</v>
      </c>
      <c r="K273" s="1"/>
      <c r="L273">
        <v>1985.4166666666667</v>
      </c>
      <c r="M273" s="3">
        <v>9.17</v>
      </c>
      <c r="N273" s="1">
        <f t="shared" si="367"/>
        <v>9.23</v>
      </c>
      <c r="O273" s="1">
        <f t="shared" si="368"/>
        <v>-0.17331632653061341</v>
      </c>
      <c r="P273" s="1"/>
      <c r="Q273">
        <v>1985.4166666666667</v>
      </c>
      <c r="R273" s="3">
        <v>8.8800000000000008</v>
      </c>
      <c r="S273" s="1">
        <f t="shared" si="369"/>
        <v>8.9447619047619042</v>
      </c>
      <c r="T273" s="1">
        <f t="shared" si="370"/>
        <v>-0.25870748299319785</v>
      </c>
      <c r="V273">
        <v>1985.4166666666667</v>
      </c>
      <c r="W273">
        <v>7.7722222222222239</v>
      </c>
      <c r="X273" s="1">
        <f t="shared" si="371"/>
        <v>7.9013227513227529</v>
      </c>
      <c r="Y273" s="1">
        <f t="shared" si="372"/>
        <v>-0.25043461829176067</v>
      </c>
      <c r="AA273">
        <v>1985.4166666666667</v>
      </c>
      <c r="AB273">
        <v>6.0555555555555545</v>
      </c>
      <c r="AC273" s="1">
        <f t="shared" si="373"/>
        <v>6.3878306878306876</v>
      </c>
      <c r="AD273" s="1">
        <f t="shared" si="374"/>
        <v>0.31313932980599718</v>
      </c>
      <c r="AE273" s="1">
        <f t="shared" si="375"/>
        <v>0.35412572436381917</v>
      </c>
      <c r="AF273" s="1"/>
      <c r="AG273">
        <v>1985.4166666666667</v>
      </c>
      <c r="AH273">
        <v>5.1666666666666652</v>
      </c>
      <c r="AI273" s="1">
        <f t="shared" si="376"/>
        <v>5.587566137566137</v>
      </c>
      <c r="AJ273" s="1">
        <f t="shared" si="377"/>
        <v>1.6522245317880231</v>
      </c>
      <c r="AM273">
        <v>7.11</v>
      </c>
      <c r="AN273" s="1">
        <f t="shared" si="360"/>
        <v>6.6966666666666663</v>
      </c>
      <c r="AO273" s="1">
        <f t="shared" si="361"/>
        <v>3.8010034013605454</v>
      </c>
      <c r="AQ273">
        <v>1985.4166666666667</v>
      </c>
      <c r="AR273">
        <f t="shared" si="351"/>
        <v>-5.3201723356009402E-2</v>
      </c>
      <c r="AS273">
        <f t="shared" si="352"/>
        <v>-0.14108426303854921</v>
      </c>
      <c r="AT273">
        <f t="shared" si="353"/>
        <v>-0.29914875283446862</v>
      </c>
      <c r="AU273">
        <f t="shared" si="354"/>
        <v>-0.535089977324265</v>
      </c>
      <c r="AV273">
        <f t="shared" si="355"/>
        <v>-0.76348634920635083</v>
      </c>
      <c r="AW273">
        <f t="shared" si="356"/>
        <v>-0.44052368858654772</v>
      </c>
      <c r="AX273">
        <f t="shared" si="357"/>
        <v>1.0663050844041293</v>
      </c>
      <c r="AY273">
        <f t="shared" si="358"/>
        <v>4.5328201864449467</v>
      </c>
      <c r="AZ273">
        <f t="shared" si="359"/>
        <v>1.8589172219500973</v>
      </c>
    </row>
    <row r="274" spans="1:52" x14ac:dyDescent="0.2">
      <c r="A274">
        <v>1985.5</v>
      </c>
      <c r="B274" s="3">
        <v>9.36</v>
      </c>
      <c r="C274" s="1">
        <f t="shared" si="362"/>
        <v>9.3261904761904741</v>
      </c>
      <c r="D274" s="1">
        <f t="shared" si="363"/>
        <v>5.6150793650794235E-2</v>
      </c>
      <c r="E274" s="1">
        <f t="shared" si="364"/>
        <v>5.2569916855630491E-2</v>
      </c>
      <c r="F274" s="1"/>
      <c r="G274">
        <v>1985.5</v>
      </c>
      <c r="H274" s="3">
        <v>9.31</v>
      </c>
      <c r="I274" s="1">
        <f t="shared" si="365"/>
        <v>9.2847619047619023</v>
      </c>
      <c r="J274" s="1">
        <f t="shared" si="366"/>
        <v>1.6581632653060837E-2</v>
      </c>
      <c r="K274" s="1"/>
      <c r="L274">
        <v>1985.5</v>
      </c>
      <c r="M274" s="3">
        <v>9.1</v>
      </c>
      <c r="N274" s="1">
        <f t="shared" si="367"/>
        <v>9.0857142857142836</v>
      </c>
      <c r="O274" s="1">
        <f t="shared" si="368"/>
        <v>-3.0058578987151353E-2</v>
      </c>
      <c r="P274" s="1"/>
      <c r="Q274">
        <v>1985.5</v>
      </c>
      <c r="R274" s="3">
        <v>8.74</v>
      </c>
      <c r="S274" s="1">
        <f t="shared" si="369"/>
        <v>8.7542857142857127</v>
      </c>
      <c r="T274" s="1">
        <f t="shared" si="370"/>
        <v>-2.9593726379441059E-2</v>
      </c>
      <c r="V274">
        <v>1985.5</v>
      </c>
      <c r="W274">
        <v>7.75</v>
      </c>
      <c r="X274" s="1">
        <f t="shared" si="371"/>
        <v>7.8380952380952396</v>
      </c>
      <c r="Y274" s="1">
        <f t="shared" si="372"/>
        <v>0.22934198370706199</v>
      </c>
      <c r="AA274">
        <v>1985.5</v>
      </c>
      <c r="AB274">
        <v>7.05</v>
      </c>
      <c r="AC274" s="1">
        <f t="shared" si="373"/>
        <v>7.1187830687830687</v>
      </c>
      <c r="AD274" s="1">
        <f t="shared" si="374"/>
        <v>1.2245590828924169</v>
      </c>
      <c r="AE274" s="1">
        <f t="shared" si="375"/>
        <v>1.1530234315948606</v>
      </c>
      <c r="AF274" s="1"/>
      <c r="AG274">
        <v>1985.5</v>
      </c>
      <c r="AH274">
        <v>7.8944444444444457</v>
      </c>
      <c r="AI274" s="1">
        <f t="shared" si="376"/>
        <v>7.7436507936507928</v>
      </c>
      <c r="AJ274" s="1">
        <f t="shared" si="377"/>
        <v>2.5096781305114644</v>
      </c>
      <c r="AM274">
        <v>11.13</v>
      </c>
      <c r="AN274" s="1">
        <f t="shared" si="360"/>
        <v>10.813333333333336</v>
      </c>
      <c r="AO274" s="1">
        <f t="shared" si="361"/>
        <v>4.0070653817082391</v>
      </c>
      <c r="AQ274">
        <v>1985.5</v>
      </c>
      <c r="AR274">
        <f t="shared" si="351"/>
        <v>4.7943764172335014E-2</v>
      </c>
      <c r="AS274">
        <f t="shared" si="352"/>
        <v>6.3066213151926495E-2</v>
      </c>
      <c r="AT274">
        <f t="shared" si="353"/>
        <v>3.5652789115644463E-2</v>
      </c>
      <c r="AU274">
        <f t="shared" si="354"/>
        <v>8.6633106575942174E-3</v>
      </c>
      <c r="AV274">
        <f t="shared" si="355"/>
        <v>0.21782319979843476</v>
      </c>
      <c r="AW274">
        <f t="shared" si="356"/>
        <v>1.2693805694129476</v>
      </c>
      <c r="AX274">
        <f t="shared" ref="AX274:AX289" si="378">($E274+$J274+$O274+$T274+$Y274+$AE274+$AJ274)*160*0.0057</f>
        <v>3.5582070244394033</v>
      </c>
      <c r="AY274">
        <f t="shared" si="358"/>
        <v>7.2126506525573175</v>
      </c>
      <c r="AZ274">
        <f t="shared" si="359"/>
        <v>2.02465523011336</v>
      </c>
    </row>
    <row r="275" spans="1:52" x14ac:dyDescent="0.2">
      <c r="A275">
        <v>1985.5833333333333</v>
      </c>
      <c r="B275" s="3">
        <v>9.43</v>
      </c>
      <c r="C275" s="1">
        <f t="shared" si="362"/>
        <v>9.4414285714285704</v>
      </c>
      <c r="D275" s="1">
        <f t="shared" si="363"/>
        <v>0.12158730158730233</v>
      </c>
      <c r="E275" s="1">
        <f t="shared" si="364"/>
        <v>0.1094085411942558</v>
      </c>
      <c r="F275" s="1"/>
      <c r="G275">
        <v>1985.5833333333333</v>
      </c>
      <c r="H275" s="3">
        <v>9.35</v>
      </c>
      <c r="I275" s="1">
        <f t="shared" si="365"/>
        <v>9.3709523809523816</v>
      </c>
      <c r="J275" s="1">
        <f t="shared" si="366"/>
        <v>8.7581254724111005E-2</v>
      </c>
      <c r="K275" s="1"/>
      <c r="L275">
        <v>1985.5833333333333</v>
      </c>
      <c r="M275" s="3">
        <v>9.1300000000000008</v>
      </c>
      <c r="N275" s="1">
        <f t="shared" si="367"/>
        <v>9.1485714285714277</v>
      </c>
      <c r="O275" s="1">
        <f t="shared" si="368"/>
        <v>8.1526832955404985E-2</v>
      </c>
      <c r="P275" s="1"/>
      <c r="Q275">
        <v>1985.5833333333333</v>
      </c>
      <c r="R275" s="3">
        <v>8.83</v>
      </c>
      <c r="S275" s="1">
        <f t="shared" si="369"/>
        <v>8.8652380952380945</v>
      </c>
      <c r="T275" s="1">
        <f t="shared" si="370"/>
        <v>0.16566893424036364</v>
      </c>
      <c r="V275">
        <v>1985.5833333333333</v>
      </c>
      <c r="W275">
        <v>8.2888888888888896</v>
      </c>
      <c r="X275" s="1">
        <f t="shared" si="371"/>
        <v>8.3349206349206337</v>
      </c>
      <c r="Y275" s="1">
        <f t="shared" si="372"/>
        <v>0.6072289409590983</v>
      </c>
      <c r="AA275">
        <v>1985.5833333333333</v>
      </c>
      <c r="AB275">
        <v>8.6222222222222253</v>
      </c>
      <c r="AC275" s="1">
        <f t="shared" si="373"/>
        <v>8.5925925925925934</v>
      </c>
      <c r="AD275" s="1">
        <f t="shared" si="374"/>
        <v>1.7330687830687843</v>
      </c>
      <c r="AE275" s="1">
        <f t="shared" si="375"/>
        <v>1.5763920382968006</v>
      </c>
      <c r="AF275" s="1"/>
      <c r="AG275">
        <v>1985.5833333333333</v>
      </c>
      <c r="AH275">
        <v>10.577777777777776</v>
      </c>
      <c r="AI275" s="1">
        <f t="shared" si="376"/>
        <v>10.40132275132275</v>
      </c>
      <c r="AJ275" s="1">
        <f t="shared" si="377"/>
        <v>2.5533635676492823</v>
      </c>
      <c r="AM275">
        <v>14.71</v>
      </c>
      <c r="AN275" s="1">
        <f t="shared" si="360"/>
        <v>14.47</v>
      </c>
      <c r="AO275" s="1">
        <f t="shared" si="361"/>
        <v>2.9179648526077098</v>
      </c>
      <c r="AQ275">
        <v>1985.5833333333333</v>
      </c>
      <c r="AR275">
        <f t="shared" si="351"/>
        <v>9.978058956916129E-2</v>
      </c>
      <c r="AS275">
        <f t="shared" si="352"/>
        <v>0.17965469387755054</v>
      </c>
      <c r="AT275">
        <f t="shared" si="353"/>
        <v>0.25400716553287983</v>
      </c>
      <c r="AU275">
        <f t="shared" si="354"/>
        <v>0.40509723356009147</v>
      </c>
      <c r="AV275">
        <f t="shared" si="355"/>
        <v>0.95889002771478926</v>
      </c>
      <c r="AW275">
        <f t="shared" si="356"/>
        <v>2.3965595666414714</v>
      </c>
      <c r="AX275">
        <f t="shared" si="378"/>
        <v>4.7252271403376165</v>
      </c>
      <c r="AY275">
        <f t="shared" ref="AY275:AY290" si="379">($E275+$J275+$O275+$T275+$Y275+$AE275+$AJ275+$AO275)*160*0.0057</f>
        <v>7.3864110859158485</v>
      </c>
      <c r="AZ275">
        <f t="shared" si="359"/>
        <v>2.4967877656235631</v>
      </c>
    </row>
    <row r="276" spans="1:52" x14ac:dyDescent="0.2">
      <c r="A276">
        <v>1985.6666666666667</v>
      </c>
      <c r="B276" s="3">
        <v>9.48</v>
      </c>
      <c r="C276" s="1">
        <f t="shared" si="362"/>
        <v>9.5776190476190468</v>
      </c>
      <c r="D276" s="1">
        <f t="shared" si="363"/>
        <v>0.11369047619047666</v>
      </c>
      <c r="E276" s="1">
        <f t="shared" si="364"/>
        <v>2.2065381708240388E-2</v>
      </c>
      <c r="F276" s="1"/>
      <c r="G276">
        <v>1985.6666666666667</v>
      </c>
      <c r="H276" s="3">
        <v>9.39</v>
      </c>
      <c r="I276" s="1">
        <f t="shared" si="365"/>
        <v>9.4933333333333323</v>
      </c>
      <c r="J276" s="1">
        <f t="shared" si="366"/>
        <v>2.1534391534391236E-2</v>
      </c>
      <c r="K276" s="1"/>
      <c r="L276">
        <v>1985.6666666666667</v>
      </c>
      <c r="M276" s="3">
        <v>9.17</v>
      </c>
      <c r="N276" s="1">
        <f t="shared" si="367"/>
        <v>9.2795238095238091</v>
      </c>
      <c r="O276" s="1">
        <f t="shared" si="368"/>
        <v>6.322751322751459E-2</v>
      </c>
      <c r="P276" s="1"/>
      <c r="Q276">
        <v>1985.6666666666667</v>
      </c>
      <c r="R276" s="3">
        <v>9.01</v>
      </c>
      <c r="S276" s="1">
        <f t="shared" si="369"/>
        <v>9.11095238095238</v>
      </c>
      <c r="T276" s="1">
        <f t="shared" si="370"/>
        <v>0.20597505668934238</v>
      </c>
      <c r="V276">
        <v>1985.6666666666667</v>
      </c>
      <c r="W276">
        <v>9.0166666666666639</v>
      </c>
      <c r="X276" s="1">
        <f t="shared" si="371"/>
        <v>9.0558201058201053</v>
      </c>
      <c r="Y276" s="1">
        <f t="shared" si="372"/>
        <v>0.70217519106407944</v>
      </c>
      <c r="AA276">
        <v>1985.6666666666667</v>
      </c>
      <c r="AB276">
        <v>10.211111111111112</v>
      </c>
      <c r="AC276" s="1">
        <f t="shared" si="373"/>
        <v>10.232539682539684</v>
      </c>
      <c r="AD276" s="1">
        <f t="shared" si="374"/>
        <v>1.4938051146384479</v>
      </c>
      <c r="AE276" s="1">
        <f t="shared" si="375"/>
        <v>1.4047020660115899</v>
      </c>
      <c r="AF276" s="1"/>
      <c r="AG276">
        <v>1985.6666666666667</v>
      </c>
      <c r="AH276">
        <v>12.66111111111111</v>
      </c>
      <c r="AI276" s="1">
        <f t="shared" si="376"/>
        <v>12.750529100529102</v>
      </c>
      <c r="AJ276" s="1">
        <f t="shared" si="377"/>
        <v>1.6719345762996551</v>
      </c>
      <c r="AM276">
        <v>16.190000000000001</v>
      </c>
      <c r="AN276" s="1">
        <f t="shared" si="360"/>
        <v>16.435714285714287</v>
      </c>
      <c r="AO276" s="1">
        <f t="shared" si="361"/>
        <v>0.82778722600150989</v>
      </c>
      <c r="AQ276">
        <v>1985.6666666666667</v>
      </c>
      <c r="AR276">
        <f t="shared" si="351"/>
        <v>2.0123628117915234E-2</v>
      </c>
      <c r="AS276">
        <f t="shared" si="352"/>
        <v>3.9762993197280043E-2</v>
      </c>
      <c r="AT276">
        <f t="shared" si="353"/>
        <v>9.7426485260773368E-2</v>
      </c>
      <c r="AU276">
        <f t="shared" si="354"/>
        <v>0.28527573696145364</v>
      </c>
      <c r="AV276">
        <f t="shared" si="355"/>
        <v>0.92565951121189416</v>
      </c>
      <c r="AW276">
        <f t="shared" si="356"/>
        <v>2.2067477954144641</v>
      </c>
      <c r="AX276">
        <f t="shared" si="378"/>
        <v>3.7315521289997498</v>
      </c>
      <c r="AY276">
        <f t="shared" si="379"/>
        <v>4.4864940791131271</v>
      </c>
      <c r="AZ276">
        <f t="shared" ref="AZ276:AZ291" si="380">AS276*2.628+AZ275</f>
        <v>2.6012849117460148</v>
      </c>
    </row>
    <row r="277" spans="1:52" x14ac:dyDescent="0.2">
      <c r="A277">
        <v>1985.75</v>
      </c>
      <c r="B277" s="3">
        <v>9.65</v>
      </c>
      <c r="C277" s="1">
        <f t="shared" si="362"/>
        <v>9.4876190476190487</v>
      </c>
      <c r="D277" s="1">
        <f t="shared" si="363"/>
        <v>-0.14638888888888896</v>
      </c>
      <c r="E277" s="1">
        <f t="shared" si="364"/>
        <v>-0.14934618291761126</v>
      </c>
      <c r="F277" s="1"/>
      <c r="G277">
        <v>1985.75</v>
      </c>
      <c r="H277" s="3">
        <v>9.59</v>
      </c>
      <c r="I277" s="1">
        <f t="shared" si="365"/>
        <v>9.416190476190474</v>
      </c>
      <c r="J277" s="1">
        <f t="shared" si="366"/>
        <v>-0.13056500377928973</v>
      </c>
      <c r="K277" s="1"/>
      <c r="L277">
        <v>1985.75</v>
      </c>
      <c r="M277" s="3">
        <v>9.4600000000000009</v>
      </c>
      <c r="N277" s="1">
        <f t="shared" si="367"/>
        <v>9.2728571428571431</v>
      </c>
      <c r="O277" s="1">
        <f t="shared" si="368"/>
        <v>-4.7845804988662213E-2</v>
      </c>
      <c r="P277" s="1"/>
      <c r="Q277">
        <v>1985.75</v>
      </c>
      <c r="R277" s="3">
        <v>9.48</v>
      </c>
      <c r="S277" s="1">
        <f t="shared" si="369"/>
        <v>9.2638095238095239</v>
      </c>
      <c r="T277" s="1">
        <f t="shared" si="370"/>
        <v>0.11063869992441432</v>
      </c>
      <c r="V277">
        <v>1985.75</v>
      </c>
      <c r="W277">
        <v>9.93888888888889</v>
      </c>
      <c r="X277" s="1">
        <f t="shared" si="371"/>
        <v>9.6806878306878303</v>
      </c>
      <c r="Y277" s="1">
        <f t="shared" si="372"/>
        <v>0.5178844377257078</v>
      </c>
      <c r="AA277">
        <v>1985.75</v>
      </c>
      <c r="AB277">
        <v>11.577777777777779</v>
      </c>
      <c r="AC277" s="1">
        <f t="shared" si="373"/>
        <v>11.311111111111112</v>
      </c>
      <c r="AD277" s="1">
        <f t="shared" si="374"/>
        <v>0.73156966490299735</v>
      </c>
      <c r="AE277" s="1">
        <f t="shared" si="375"/>
        <v>0.73368396741412512</v>
      </c>
      <c r="AF277" s="1"/>
      <c r="AG277">
        <v>1985.75</v>
      </c>
      <c r="AH277">
        <v>13.827777777777778</v>
      </c>
      <c r="AI277" s="1">
        <f t="shared" si="376"/>
        <v>13.672751322751321</v>
      </c>
      <c r="AJ277" s="1">
        <f t="shared" si="377"/>
        <v>0.22617787855883192</v>
      </c>
      <c r="AM277">
        <v>16.41</v>
      </c>
      <c r="AN277" s="1">
        <f t="shared" ref="AN277:AN292" si="381">(-2*AM274+3*AM275+6*AM276+7*AM277+6*AM278+3*AM279-2*AM280)/21</f>
        <v>16.133333333333333</v>
      </c>
      <c r="AO277" s="1">
        <f t="shared" ref="AO277:AO292" si="382">(22*AN274-67*AN275-58*AN276+58*AN278+67*AN279-22*AN280)/252</f>
        <v>-1.4801908541194253</v>
      </c>
      <c r="AQ277">
        <v>1985.75</v>
      </c>
      <c r="AR277">
        <f t="shared" si="351"/>
        <v>-0.13620371882086146</v>
      </c>
      <c r="AS277">
        <f t="shared" si="352"/>
        <v>-0.25527900226757366</v>
      </c>
      <c r="AT277">
        <f t="shared" si="353"/>
        <v>-0.29891437641723362</v>
      </c>
      <c r="AU277">
        <f t="shared" si="354"/>
        <v>-0.19801188208616771</v>
      </c>
      <c r="AV277">
        <f t="shared" si="355"/>
        <v>0.27429872511967779</v>
      </c>
      <c r="AW277">
        <f t="shared" si="356"/>
        <v>0.94341850340135991</v>
      </c>
      <c r="AX277">
        <f t="shared" si="378"/>
        <v>1.1496927286470149</v>
      </c>
      <c r="AY277">
        <f t="shared" si="379"/>
        <v>-0.20024133030990124</v>
      </c>
      <c r="AZ277">
        <f t="shared" si="380"/>
        <v>1.9304116937868312</v>
      </c>
    </row>
    <row r="278" spans="1:52" x14ac:dyDescent="0.2">
      <c r="A278">
        <v>1985.8333333333333</v>
      </c>
      <c r="B278" s="3">
        <v>9.41</v>
      </c>
      <c r="C278" s="1">
        <f t="shared" ref="C278:C293" si="383">(-2*B275+3*B276+6*B277+7*B278+6*B279+3*B280-2*B281)/21</f>
        <v>9.2428571428571438</v>
      </c>
      <c r="D278" s="1">
        <f t="shared" ref="D278:D293" si="384">(22*B275-67*B276-58*B277+58*B279+67*B280-22*B281)/252</f>
        <v>-0.37083333333333351</v>
      </c>
      <c r="E278" s="1">
        <f t="shared" ref="E278:E293" si="385">(22*C275-67*C276-58*C277+58*C279+67*C280-22*C281)/252</f>
        <v>-0.27068594104308452</v>
      </c>
      <c r="F278" s="1"/>
      <c r="G278">
        <v>1985.8333333333333</v>
      </c>
      <c r="H278" s="3">
        <v>9.36</v>
      </c>
      <c r="I278" s="1">
        <f t="shared" ref="I278:I293" si="386">(-2*H275+3*H276+6*H277+7*H278+6*H279+3*H280-2*H281)/21</f>
        <v>9.1961904761904751</v>
      </c>
      <c r="J278" s="1">
        <f t="shared" ref="J278:J293" si="387">(22*I275-67*I276-58*I277+58*I279+67*I280-22*I281)/252</f>
        <v>-0.2398790627362048</v>
      </c>
      <c r="K278" s="1"/>
      <c r="L278">
        <v>1985.8333333333333</v>
      </c>
      <c r="M278" s="3">
        <v>9.26</v>
      </c>
      <c r="N278" s="1">
        <f t="shared" ref="N278:N293" si="388">(-2*M275+3*M276+6*M277+7*M278+6*M279+3*M280-2*M281)/21</f>
        <v>9.1466666666666665</v>
      </c>
      <c r="O278" s="1">
        <f t="shared" ref="O278:O293" si="389">(22*N275-67*N276-58*N277+58*N279+67*N280-22*N281)/252</f>
        <v>-0.13753968253968321</v>
      </c>
      <c r="P278" s="1"/>
      <c r="Q278">
        <v>1985.8333333333333</v>
      </c>
      <c r="R278" s="3">
        <v>9.36</v>
      </c>
      <c r="S278" s="1">
        <f t="shared" ref="S278:S293" si="390">(-2*R275+3*R276+6*R277+7*R278+6*R279+3*R280-2*R281)/21</f>
        <v>9.2885714285714265</v>
      </c>
      <c r="T278" s="1">
        <f t="shared" ref="T278:T293" si="391">(22*S275-67*S276-58*S277+58*S279+67*S280-22*S281)/252</f>
        <v>-6.3284202569918752E-3</v>
      </c>
      <c r="V278">
        <v>1985.8333333333333</v>
      </c>
      <c r="W278">
        <v>9.9944444444444471</v>
      </c>
      <c r="X278" s="1">
        <f t="shared" ref="X278:X293" si="392">(-2*W275+3*W276+6*W277+7*W278+6*W279+3*W280-2*W281)/21</f>
        <v>10.03068783068783</v>
      </c>
      <c r="Y278" s="1">
        <f t="shared" ref="Y278:Y293" si="393">(22*X275-67*X276-58*X277+58*X279+67*X280-22*X281)/252</f>
        <v>0.19888405979675935</v>
      </c>
      <c r="AA278">
        <v>1985.8333333333333</v>
      </c>
      <c r="AB278">
        <v>11.744444444444445</v>
      </c>
      <c r="AC278" s="1">
        <f t="shared" ref="AC278:AC293" si="394">(-2*AB275+3*AB276+6*AB277+7*AB278+6*AB279+3*AB280-2*AB281)/21</f>
        <v>11.604761904761904</v>
      </c>
      <c r="AD278" s="1">
        <f t="shared" ref="AD278:AD293" si="395">(22*AB275-67*AB276-58*AB277+58*AB279+67*AB280-22*AB281)/252</f>
        <v>-0.18800705467372186</v>
      </c>
      <c r="AE278" s="1">
        <f t="shared" ref="AE278:AE293" si="396">(22*AC275-67*AC276-58*AC277+58*AC279+67*AC280-22*AC281)/252</f>
        <v>-0.11228374065675728</v>
      </c>
      <c r="AF278" s="1"/>
      <c r="AG278">
        <v>1985.8333333333333</v>
      </c>
      <c r="AH278">
        <v>13.827777777777778</v>
      </c>
      <c r="AI278" s="1">
        <f t="shared" si="376"/>
        <v>13.112433862433864</v>
      </c>
      <c r="AJ278" s="1">
        <f t="shared" si="377"/>
        <v>-1.1801555807508186</v>
      </c>
      <c r="AM278">
        <v>14.75</v>
      </c>
      <c r="AN278" s="1">
        <f t="shared" si="381"/>
        <v>13.549999999999997</v>
      </c>
      <c r="AO278" s="1">
        <f t="shared" si="382"/>
        <v>-3.1554610733182162</v>
      </c>
      <c r="AQ278">
        <v>1985.8333333333333</v>
      </c>
      <c r="AR278">
        <f t="shared" si="351"/>
        <v>-0.24686557823129313</v>
      </c>
      <c r="AS278">
        <f t="shared" si="352"/>
        <v>-0.46563528344671185</v>
      </c>
      <c r="AT278">
        <f t="shared" si="353"/>
        <v>-0.59107147392290282</v>
      </c>
      <c r="AU278">
        <f t="shared" si="354"/>
        <v>-0.5968429931972794</v>
      </c>
      <c r="AV278">
        <f t="shared" si="355"/>
        <v>-0.41546073066263489</v>
      </c>
      <c r="AW278">
        <f t="shared" si="356"/>
        <v>-0.5178635021415976</v>
      </c>
      <c r="AX278">
        <f t="shared" si="378"/>
        <v>-1.5941653917863445</v>
      </c>
      <c r="AY278">
        <f t="shared" si="379"/>
        <v>-4.4719458906525578</v>
      </c>
      <c r="AZ278">
        <f t="shared" si="380"/>
        <v>0.70672216888887252</v>
      </c>
    </row>
    <row r="279" spans="1:52" x14ac:dyDescent="0.2">
      <c r="A279">
        <v>1985.9166666666667</v>
      </c>
      <c r="B279" s="3">
        <v>8.7200000000000006</v>
      </c>
      <c r="C279" s="1">
        <f t="shared" si="383"/>
        <v>8.9795238095238084</v>
      </c>
      <c r="D279" s="1">
        <f t="shared" si="384"/>
        <v>-0.32353174603174584</v>
      </c>
      <c r="E279" s="1">
        <f t="shared" si="385"/>
        <v>-0.26096560846560923</v>
      </c>
      <c r="F279" s="1"/>
      <c r="G279">
        <v>1985.9166666666667</v>
      </c>
      <c r="H279" s="3">
        <v>8.6999999999999993</v>
      </c>
      <c r="I279" s="1">
        <f t="shared" si="386"/>
        <v>8.9666666666666668</v>
      </c>
      <c r="J279" s="1">
        <f t="shared" si="387"/>
        <v>-0.22714852607709704</v>
      </c>
      <c r="K279" s="1"/>
      <c r="L279">
        <v>1985.9166666666667</v>
      </c>
      <c r="M279" s="3">
        <v>8.8000000000000007</v>
      </c>
      <c r="N279" s="1">
        <f t="shared" si="388"/>
        <v>9.019047619047619</v>
      </c>
      <c r="O279" s="1">
        <f t="shared" si="389"/>
        <v>-0.13723544973544954</v>
      </c>
      <c r="P279" s="1"/>
      <c r="Q279">
        <v>1985.9166666666667</v>
      </c>
      <c r="R279" s="3">
        <v>9.07</v>
      </c>
      <c r="S279" s="1">
        <f t="shared" si="390"/>
        <v>9.2633333333333336</v>
      </c>
      <c r="T279" s="1">
        <f t="shared" si="391"/>
        <v>-6.4786470143612551E-2</v>
      </c>
      <c r="V279">
        <v>1985.9166666666667</v>
      </c>
      <c r="W279">
        <v>10</v>
      </c>
      <c r="X279" s="1">
        <f t="shared" si="392"/>
        <v>10.083597883597886</v>
      </c>
      <c r="Y279" s="1">
        <f t="shared" si="393"/>
        <v>-0.1165868816662459</v>
      </c>
      <c r="AA279">
        <v>1985.9166666666667</v>
      </c>
      <c r="AB279">
        <v>11.033333333333333</v>
      </c>
      <c r="AC279" s="1">
        <f t="shared" si="394"/>
        <v>11.126455026455025</v>
      </c>
      <c r="AD279" s="1">
        <f t="shared" si="395"/>
        <v>-0.88544973544973549</v>
      </c>
      <c r="AE279" s="1">
        <f t="shared" si="396"/>
        <v>-0.79919060216679305</v>
      </c>
      <c r="AF279" s="1"/>
      <c r="AG279">
        <v>1985.9166666666667</v>
      </c>
      <c r="AH279">
        <v>11.066666666666668</v>
      </c>
      <c r="AI279" s="1">
        <f t="shared" si="376"/>
        <v>11.411375661375663</v>
      </c>
      <c r="AJ279" s="1">
        <f t="shared" si="377"/>
        <v>-2.0269767783656669</v>
      </c>
      <c r="AM279">
        <v>9.16</v>
      </c>
      <c r="AN279" s="1">
        <f t="shared" si="381"/>
        <v>9.9342857142857142</v>
      </c>
      <c r="AO279" s="1">
        <f t="shared" si="382"/>
        <v>-3.7754213907785341</v>
      </c>
      <c r="AQ279">
        <v>1985.9166666666667</v>
      </c>
      <c r="AR279">
        <f t="shared" si="351"/>
        <v>-0.23800063492063561</v>
      </c>
      <c r="AS279">
        <f t="shared" si="352"/>
        <v>-0.4451600907029481</v>
      </c>
      <c r="AT279">
        <f t="shared" si="353"/>
        <v>-0.57031882086167807</v>
      </c>
      <c r="AU279">
        <f t="shared" si="354"/>
        <v>-0.62940408163265271</v>
      </c>
      <c r="AV279">
        <f t="shared" si="355"/>
        <v>-0.73573131771226885</v>
      </c>
      <c r="AW279">
        <f t="shared" si="356"/>
        <v>-1.4645931468883842</v>
      </c>
      <c r="AX279">
        <f t="shared" si="378"/>
        <v>-3.3131959687578725</v>
      </c>
      <c r="AY279">
        <f t="shared" si="379"/>
        <v>-6.7563802771478958</v>
      </c>
      <c r="AZ279">
        <f t="shared" si="380"/>
        <v>-0.46315854947847512</v>
      </c>
    </row>
    <row r="280" spans="1:52" x14ac:dyDescent="0.2">
      <c r="A280">
        <v>1986</v>
      </c>
      <c r="B280" s="3">
        <v>8.69</v>
      </c>
      <c r="C280" s="1">
        <f t="shared" si="383"/>
        <v>8.7476190476190467</v>
      </c>
      <c r="D280" s="1">
        <f t="shared" si="384"/>
        <v>-7.4722222222222606E-2</v>
      </c>
      <c r="E280" s="1">
        <f t="shared" si="385"/>
        <v>-0.13760015117157903</v>
      </c>
      <c r="F280" s="1"/>
      <c r="G280">
        <v>1986</v>
      </c>
      <c r="H280" s="3">
        <v>8.7100000000000009</v>
      </c>
      <c r="I280" s="1">
        <f t="shared" si="386"/>
        <v>8.7657142857142851</v>
      </c>
      <c r="J280" s="1">
        <f t="shared" si="387"/>
        <v>-0.10877362055933473</v>
      </c>
      <c r="K280" s="1"/>
      <c r="L280">
        <v>1986</v>
      </c>
      <c r="M280" s="3">
        <v>8.83</v>
      </c>
      <c r="N280" s="1">
        <f t="shared" si="388"/>
        <v>8.8890476190476182</v>
      </c>
      <c r="O280" s="1">
        <f t="shared" si="389"/>
        <v>-6.2414965986394781E-2</v>
      </c>
      <c r="P280" s="1"/>
      <c r="Q280">
        <v>1986</v>
      </c>
      <c r="R280" s="3">
        <v>9.1300000000000008</v>
      </c>
      <c r="S280" s="1">
        <f t="shared" si="390"/>
        <v>9.1676190476190467</v>
      </c>
      <c r="T280" s="1">
        <f t="shared" si="391"/>
        <v>-6.5049130763414703E-2</v>
      </c>
      <c r="V280">
        <v>1986</v>
      </c>
      <c r="W280">
        <v>9.8555555555555578</v>
      </c>
      <c r="X280" s="1">
        <f t="shared" si="392"/>
        <v>9.8015873015873023</v>
      </c>
      <c r="Y280" s="1">
        <f t="shared" si="393"/>
        <v>-0.34679810195683208</v>
      </c>
      <c r="AA280">
        <v>1986</v>
      </c>
      <c r="AB280">
        <v>10.055555555555555</v>
      </c>
      <c r="AC280" s="1">
        <f t="shared" si="394"/>
        <v>10.049206349206349</v>
      </c>
      <c r="AD280" s="1">
        <f t="shared" si="395"/>
        <v>-1.1789241622574962</v>
      </c>
      <c r="AE280" s="1">
        <f t="shared" si="396"/>
        <v>-1.167445620223398</v>
      </c>
      <c r="AF280" s="1"/>
      <c r="AG280">
        <v>1986</v>
      </c>
      <c r="AH280">
        <v>8.8722222222222218</v>
      </c>
      <c r="AI280" s="1">
        <f t="shared" si="376"/>
        <v>9.1830687830687818</v>
      </c>
      <c r="AJ280" s="1">
        <f t="shared" si="377"/>
        <v>-2.2173227933148576</v>
      </c>
      <c r="AM280">
        <v>5.53</v>
      </c>
      <c r="AN280" s="1">
        <f t="shared" si="381"/>
        <v>6.347142857142857</v>
      </c>
      <c r="AO280" s="1">
        <f t="shared" si="382"/>
        <v>-3.2713378684807242</v>
      </c>
      <c r="AQ280">
        <v>1986</v>
      </c>
      <c r="AR280">
        <f t="shared" si="351"/>
        <v>-0.12549133786848007</v>
      </c>
      <c r="AS280">
        <f t="shared" si="352"/>
        <v>-0.22469287981859334</v>
      </c>
      <c r="AT280">
        <f t="shared" si="353"/>
        <v>-0.28161532879818535</v>
      </c>
      <c r="AU280">
        <f t="shared" si="354"/>
        <v>-0.34094013605441958</v>
      </c>
      <c r="AV280">
        <f t="shared" si="355"/>
        <v>-0.65722000503905054</v>
      </c>
      <c r="AW280">
        <f t="shared" si="356"/>
        <v>-1.7219304106827895</v>
      </c>
      <c r="AX280">
        <f t="shared" si="378"/>
        <v>-3.7441287981859395</v>
      </c>
      <c r="AY280">
        <f t="shared" si="379"/>
        <v>-6.7275889342403614</v>
      </c>
      <c r="AZ280">
        <f t="shared" si="380"/>
        <v>-1.0536514376417383</v>
      </c>
    </row>
    <row r="281" spans="1:52" x14ac:dyDescent="0.2">
      <c r="A281">
        <v>1986.0833333333333</v>
      </c>
      <c r="B281" s="3">
        <v>8.82</v>
      </c>
      <c r="C281" s="1">
        <f t="shared" si="383"/>
        <v>8.6747619047619047</v>
      </c>
      <c r="D281" s="1">
        <f t="shared" si="384"/>
        <v>7.1388888888888585E-2</v>
      </c>
      <c r="E281" s="1">
        <f t="shared" si="385"/>
        <v>6.4550264550273509E-3</v>
      </c>
      <c r="F281" s="1"/>
      <c r="G281">
        <v>1986.0833333333333</v>
      </c>
      <c r="H281" s="3">
        <v>8.8699999999999992</v>
      </c>
      <c r="I281" s="1">
        <f t="shared" si="386"/>
        <v>8.7176190476190474</v>
      </c>
      <c r="J281" s="1">
        <f t="shared" si="387"/>
        <v>2.0589569160997422E-2</v>
      </c>
      <c r="K281" s="1"/>
      <c r="L281">
        <v>1986.0833333333333</v>
      </c>
      <c r="M281" s="3">
        <v>9.02</v>
      </c>
      <c r="N281" s="1">
        <f t="shared" si="388"/>
        <v>8.8657142857142865</v>
      </c>
      <c r="O281" s="1">
        <f t="shared" si="389"/>
        <v>1.1245275888133809E-2</v>
      </c>
      <c r="P281" s="1"/>
      <c r="Q281">
        <v>1986.0833333333333</v>
      </c>
      <c r="R281" s="3">
        <v>9.26</v>
      </c>
      <c r="S281" s="1">
        <f t="shared" si="390"/>
        <v>9.1090476190476206</v>
      </c>
      <c r="T281" s="1">
        <f t="shared" si="391"/>
        <v>-6.5196523053664968E-2</v>
      </c>
      <c r="V281">
        <v>1986.0833333333333</v>
      </c>
      <c r="W281">
        <v>9.4944444444444471</v>
      </c>
      <c r="X281" s="1">
        <f t="shared" si="392"/>
        <v>9.3902116402116427</v>
      </c>
      <c r="Y281" s="1">
        <f t="shared" si="393"/>
        <v>-0.47735050810447704</v>
      </c>
      <c r="AA281">
        <v>1986.0833333333333</v>
      </c>
      <c r="AB281">
        <v>8.8666666666666671</v>
      </c>
      <c r="AC281" s="1">
        <f t="shared" si="394"/>
        <v>8.8335978835978839</v>
      </c>
      <c r="AD281" s="1">
        <f t="shared" si="395"/>
        <v>-1.2014329805996478</v>
      </c>
      <c r="AE281" s="1">
        <f t="shared" si="396"/>
        <v>-1.2141397917191574</v>
      </c>
      <c r="AF281" s="1"/>
      <c r="AG281">
        <v>1986.0833333333333</v>
      </c>
      <c r="AH281">
        <v>7.1222222222222218</v>
      </c>
      <c r="AI281" s="1">
        <f t="shared" si="376"/>
        <v>7.0931216931216943</v>
      </c>
      <c r="AJ281" s="1">
        <f t="shared" si="377"/>
        <v>-1.8909381036365163</v>
      </c>
      <c r="AM281">
        <v>3.93</v>
      </c>
      <c r="AN281" s="1">
        <f t="shared" si="381"/>
        <v>3.5471428571428576</v>
      </c>
      <c r="AO281" s="1">
        <f t="shared" si="382"/>
        <v>-2.0593480725623583</v>
      </c>
      <c r="AQ281">
        <v>1986.0833333333333</v>
      </c>
      <c r="AR281">
        <f t="shared" si="351"/>
        <v>5.8869841269849439E-3</v>
      </c>
      <c r="AS281">
        <f t="shared" si="352"/>
        <v>2.4664671201814595E-2</v>
      </c>
      <c r="AT281">
        <f t="shared" si="353"/>
        <v>3.4920362811792623E-2</v>
      </c>
      <c r="AU281">
        <f t="shared" si="354"/>
        <v>-2.4538866213149827E-2</v>
      </c>
      <c r="AV281">
        <f t="shared" si="355"/>
        <v>-0.45988252960443288</v>
      </c>
      <c r="AW281">
        <f t="shared" si="356"/>
        <v>-1.5671780196523046</v>
      </c>
      <c r="AX281">
        <f t="shared" si="378"/>
        <v>-3.2917135701688078</v>
      </c>
      <c r="AY281">
        <f t="shared" si="379"/>
        <v>-5.1698390123456779</v>
      </c>
      <c r="AZ281">
        <f t="shared" si="380"/>
        <v>-0.98883268172336958</v>
      </c>
    </row>
    <row r="282" spans="1:52" x14ac:dyDescent="0.2">
      <c r="A282">
        <v>1986.1666666666667</v>
      </c>
      <c r="B282" s="3">
        <v>8.76</v>
      </c>
      <c r="C282" s="1">
        <f t="shared" si="383"/>
        <v>8.7857142857142865</v>
      </c>
      <c r="D282" s="1">
        <f t="shared" si="384"/>
        <v>4.4920634920634667E-2</v>
      </c>
      <c r="E282" s="1">
        <f t="shared" si="385"/>
        <v>9.1033635676492877E-2</v>
      </c>
      <c r="F282" s="1"/>
      <c r="G282">
        <v>1986.1666666666667</v>
      </c>
      <c r="H282" s="3">
        <v>8.81</v>
      </c>
      <c r="I282" s="1">
        <f t="shared" si="386"/>
        <v>8.8328571428571436</v>
      </c>
      <c r="J282" s="1">
        <f t="shared" si="387"/>
        <v>8.5317460317459973E-2</v>
      </c>
      <c r="K282" s="1"/>
      <c r="L282">
        <v>1986.1666666666667</v>
      </c>
      <c r="M282" s="3">
        <v>8.92</v>
      </c>
      <c r="N282" s="1">
        <f t="shared" si="388"/>
        <v>8.9323809523809512</v>
      </c>
      <c r="O282" s="1">
        <f t="shared" si="389"/>
        <v>2.6929327286470288E-2</v>
      </c>
      <c r="P282" s="1"/>
      <c r="Q282">
        <v>1986.1666666666667</v>
      </c>
      <c r="R282" s="3">
        <v>9.0500000000000007</v>
      </c>
      <c r="S282" s="1">
        <f t="shared" si="390"/>
        <v>9.0628571428571458</v>
      </c>
      <c r="T282" s="1">
        <f t="shared" si="391"/>
        <v>-0.10440854119425551</v>
      </c>
      <c r="V282">
        <v>1986.1666666666667</v>
      </c>
      <c r="W282">
        <v>8.8055555555555554</v>
      </c>
      <c r="X282" s="1">
        <f t="shared" si="392"/>
        <v>8.9026455026455018</v>
      </c>
      <c r="Y282" s="1">
        <f t="shared" si="393"/>
        <v>-0.51589821113630718</v>
      </c>
      <c r="AA282">
        <v>1986.1666666666667</v>
      </c>
      <c r="AB282">
        <v>7.6444444444444422</v>
      </c>
      <c r="AC282" s="1">
        <f t="shared" si="394"/>
        <v>7.7407407407407387</v>
      </c>
      <c r="AD282" s="1">
        <f t="shared" si="395"/>
        <v>-1.0069664902998237</v>
      </c>
      <c r="AE282" s="1">
        <f t="shared" si="396"/>
        <v>-1.0184733770051233</v>
      </c>
      <c r="AF282" s="1"/>
      <c r="AG282">
        <v>1986.1666666666667</v>
      </c>
      <c r="AH282">
        <v>5.7777777777777768</v>
      </c>
      <c r="AI282" s="1">
        <f t="shared" si="376"/>
        <v>5.5714285714285712</v>
      </c>
      <c r="AJ282" s="1">
        <f t="shared" si="377"/>
        <v>-1.2379146720416556</v>
      </c>
      <c r="AM282">
        <v>2.91</v>
      </c>
      <c r="AN282" s="1">
        <f t="shared" si="381"/>
        <v>2.3614285714285717</v>
      </c>
      <c r="AO282" s="1">
        <f t="shared" si="382"/>
        <v>-0.5035676492819352</v>
      </c>
      <c r="AQ282">
        <v>1986.1666666666667</v>
      </c>
      <c r="AR282">
        <f t="shared" si="351"/>
        <v>8.302267573696151E-2</v>
      </c>
      <c r="AS282">
        <f t="shared" si="352"/>
        <v>0.16083219954648501</v>
      </c>
      <c r="AT282">
        <f t="shared" si="353"/>
        <v>0.18539174603174591</v>
      </c>
      <c r="AU282">
        <f t="shared" si="354"/>
        <v>9.0171156462584889E-2</v>
      </c>
      <c r="AV282">
        <f t="shared" si="355"/>
        <v>-0.3803280120937273</v>
      </c>
      <c r="AW282">
        <f t="shared" si="356"/>
        <v>-1.3091757319223996</v>
      </c>
      <c r="AX282">
        <f t="shared" si="378"/>
        <v>-2.4381539128243896</v>
      </c>
      <c r="AY282">
        <f t="shared" si="379"/>
        <v>-2.8974076089695147</v>
      </c>
      <c r="AZ282">
        <f t="shared" si="380"/>
        <v>-0.56616566131520696</v>
      </c>
    </row>
    <row r="283" spans="1:52" x14ac:dyDescent="0.2">
      <c r="A283">
        <v>1986.25</v>
      </c>
      <c r="B283" s="3">
        <v>8.7899999999999991</v>
      </c>
      <c r="C283" s="1">
        <f t="shared" si="383"/>
        <v>8.868095238095238</v>
      </c>
      <c r="D283" s="1">
        <f t="shared" si="384"/>
        <v>8.4365079365078421E-2</v>
      </c>
      <c r="E283" s="1">
        <f t="shared" si="385"/>
        <v>9.2749433106575338E-2</v>
      </c>
      <c r="F283" s="1"/>
      <c r="G283">
        <v>1986.25</v>
      </c>
      <c r="H283" s="3">
        <v>8.82</v>
      </c>
      <c r="I283" s="1">
        <f t="shared" si="386"/>
        <v>8.899047619047618</v>
      </c>
      <c r="J283" s="1">
        <f t="shared" si="387"/>
        <v>6.9967876039305293E-2</v>
      </c>
      <c r="K283" s="1"/>
      <c r="L283">
        <v>1986.25</v>
      </c>
      <c r="M283" s="3">
        <v>8.84</v>
      </c>
      <c r="N283" s="1">
        <f t="shared" si="388"/>
        <v>8.9309523809523821</v>
      </c>
      <c r="O283" s="1">
        <f t="shared" si="389"/>
        <v>-2.0510204081632979E-2</v>
      </c>
      <c r="P283" s="1"/>
      <c r="Q283">
        <v>1986.25</v>
      </c>
      <c r="R283" s="3">
        <v>8.82</v>
      </c>
      <c r="S283" s="1">
        <f t="shared" si="390"/>
        <v>8.9147619047619049</v>
      </c>
      <c r="T283" s="1">
        <f t="shared" si="391"/>
        <v>-0.1772940287226015</v>
      </c>
      <c r="V283">
        <v>1986.25</v>
      </c>
      <c r="W283">
        <v>8.3222222222222193</v>
      </c>
      <c r="X283" s="1">
        <f t="shared" si="392"/>
        <v>8.3896825396825392</v>
      </c>
      <c r="Y283" s="1">
        <f t="shared" si="393"/>
        <v>-0.47554064835810911</v>
      </c>
      <c r="AA283">
        <v>1986.25</v>
      </c>
      <c r="AB283">
        <v>6.8833333333333337</v>
      </c>
      <c r="AC283" s="1">
        <f t="shared" si="394"/>
        <v>6.8711640211640201</v>
      </c>
      <c r="AD283" s="1">
        <f t="shared" si="395"/>
        <v>-0.65273368606701943</v>
      </c>
      <c r="AE283" s="1">
        <f t="shared" si="396"/>
        <v>-0.64547954984462796</v>
      </c>
      <c r="AF283" s="1"/>
      <c r="AG283">
        <v>1986.25</v>
      </c>
      <c r="AH283">
        <v>4.7777777777777786</v>
      </c>
      <c r="AI283" s="1">
        <f t="shared" si="376"/>
        <v>4.7208994708994707</v>
      </c>
      <c r="AJ283" s="1">
        <f t="shared" si="377"/>
        <v>-0.34117745863777577</v>
      </c>
      <c r="AM283">
        <v>2.06</v>
      </c>
      <c r="AN283" s="1">
        <f t="shared" si="381"/>
        <v>2.691904761904762</v>
      </c>
      <c r="AO283" s="1">
        <f t="shared" si="382"/>
        <v>1.1840438397581248</v>
      </c>
      <c r="AQ283">
        <v>1986.25</v>
      </c>
      <c r="AR283">
        <f t="shared" si="351"/>
        <v>8.4587482993196711E-2</v>
      </c>
      <c r="AS283">
        <f t="shared" si="352"/>
        <v>0.14839818594104315</v>
      </c>
      <c r="AT283">
        <f t="shared" si="353"/>
        <v>0.12969287981859384</v>
      </c>
      <c r="AU283">
        <f t="shared" si="354"/>
        <v>-3.1999274376418724E-2</v>
      </c>
      <c r="AV283">
        <f t="shared" si="355"/>
        <v>-0.4656923456790143</v>
      </c>
      <c r="AW283">
        <f t="shared" si="356"/>
        <v>-1.0543696951373149</v>
      </c>
      <c r="AX283">
        <f t="shared" si="378"/>
        <v>-1.3655235374149666</v>
      </c>
      <c r="AY283">
        <f t="shared" si="379"/>
        <v>-0.28567555555555674</v>
      </c>
      <c r="AZ283">
        <f t="shared" si="380"/>
        <v>-0.17617522866214552</v>
      </c>
    </row>
    <row r="284" spans="1:52" x14ac:dyDescent="0.2">
      <c r="A284">
        <v>1986.3333333333333</v>
      </c>
      <c r="B284" s="3">
        <v>8.99</v>
      </c>
      <c r="C284" s="1">
        <f t="shared" si="383"/>
        <v>8.93</v>
      </c>
      <c r="D284" s="1">
        <f t="shared" si="384"/>
        <v>0.10476190476190524</v>
      </c>
      <c r="E284" s="1">
        <f t="shared" si="385"/>
        <v>7.6625094482236727E-2</v>
      </c>
      <c r="F284" s="1"/>
      <c r="G284">
        <v>1986.3333333333333</v>
      </c>
      <c r="H284" s="3">
        <v>8.99</v>
      </c>
      <c r="I284" s="1">
        <f t="shared" si="386"/>
        <v>8.9314285714285724</v>
      </c>
      <c r="J284" s="1">
        <f t="shared" si="387"/>
        <v>4.4605064247922391E-2</v>
      </c>
      <c r="K284" s="1"/>
      <c r="L284">
        <v>1986.3333333333333</v>
      </c>
      <c r="M284" s="3">
        <v>8.93</v>
      </c>
      <c r="N284" s="1">
        <f t="shared" si="388"/>
        <v>8.8638095238095236</v>
      </c>
      <c r="O284" s="1">
        <f t="shared" si="389"/>
        <v>-5.4824263038548503E-2</v>
      </c>
      <c r="P284" s="1"/>
      <c r="Q284">
        <v>1986.3333333333333</v>
      </c>
      <c r="R284" s="3">
        <v>8.7799999999999994</v>
      </c>
      <c r="S284" s="1">
        <f t="shared" si="390"/>
        <v>8.6976190476190478</v>
      </c>
      <c r="T284" s="1">
        <f t="shared" si="391"/>
        <v>-0.19434240362811803</v>
      </c>
      <c r="V284">
        <v>1986.3333333333333</v>
      </c>
      <c r="W284">
        <v>8.1055555555555578</v>
      </c>
      <c r="X284" s="1">
        <f t="shared" si="392"/>
        <v>7.9698412698412699</v>
      </c>
      <c r="Y284" s="1">
        <f t="shared" si="393"/>
        <v>-0.31243596203913587</v>
      </c>
      <c r="AA284">
        <v>1986.3333333333333</v>
      </c>
      <c r="AB284">
        <v>6.5111111111111102</v>
      </c>
      <c r="AC284" s="1">
        <f t="shared" si="394"/>
        <v>6.4669312169312176</v>
      </c>
      <c r="AD284" s="1">
        <f t="shared" si="395"/>
        <v>-0.13348765432098572</v>
      </c>
      <c r="AE284" s="1">
        <f t="shared" si="396"/>
        <v>-8.0258461409253565E-2</v>
      </c>
      <c r="AF284" s="1"/>
      <c r="AG284">
        <v>1986.3333333333333</v>
      </c>
      <c r="AH284">
        <v>4.3388888888888903</v>
      </c>
      <c r="AI284" s="1">
        <f t="shared" si="376"/>
        <v>4.8751322751322759</v>
      </c>
      <c r="AJ284" s="1">
        <f t="shared" si="377"/>
        <v>0.79246556647350275</v>
      </c>
      <c r="AM284">
        <v>3.91</v>
      </c>
      <c r="AN284" s="1">
        <f t="shared" si="381"/>
        <v>4.5747619047619041</v>
      </c>
      <c r="AO284" s="1">
        <f t="shared" si="382"/>
        <v>2.8433786848072566</v>
      </c>
      <c r="AQ284">
        <v>1986.3333333333333</v>
      </c>
      <c r="AR284">
        <f t="shared" si="351"/>
        <v>6.9882086167799909E-2</v>
      </c>
      <c r="AS284">
        <f t="shared" si="352"/>
        <v>0.11056190476190512</v>
      </c>
      <c r="AT284">
        <f t="shared" si="353"/>
        <v>6.0562176870748885E-2</v>
      </c>
      <c r="AU284">
        <f t="shared" si="354"/>
        <v>-0.11667809523809475</v>
      </c>
      <c r="AV284">
        <f t="shared" si="355"/>
        <v>-0.40161969261778668</v>
      </c>
      <c r="AW284">
        <f t="shared" si="356"/>
        <v>-0.47481540942302591</v>
      </c>
      <c r="AX284">
        <f t="shared" si="378"/>
        <v>0.2479131872008086</v>
      </c>
      <c r="AY284">
        <f t="shared" si="379"/>
        <v>2.8410745477450265</v>
      </c>
      <c r="AZ284">
        <f t="shared" si="380"/>
        <v>0.11438145705214114</v>
      </c>
    </row>
    <row r="285" spans="1:52" x14ac:dyDescent="0.2">
      <c r="A285">
        <v>1986.4166666666667</v>
      </c>
      <c r="B285" s="3">
        <v>9.0399999999999991</v>
      </c>
      <c r="C285" s="1">
        <f t="shared" si="383"/>
        <v>9.0019047619047612</v>
      </c>
      <c r="D285" s="1">
        <f t="shared" si="384"/>
        <v>3.7222222222222545E-2</v>
      </c>
      <c r="E285" s="1">
        <f t="shared" si="385"/>
        <v>5.283824640967455E-2</v>
      </c>
      <c r="F285" s="1"/>
      <c r="G285">
        <v>1986.4166666666667</v>
      </c>
      <c r="H285" s="3">
        <v>9.01</v>
      </c>
      <c r="I285" s="1">
        <f t="shared" si="386"/>
        <v>8.9723809523809539</v>
      </c>
      <c r="J285" s="1">
        <f t="shared" si="387"/>
        <v>2.0062358276644224E-2</v>
      </c>
      <c r="K285" s="1"/>
      <c r="L285">
        <v>1986.4166666666667</v>
      </c>
      <c r="M285" s="3">
        <v>8.85</v>
      </c>
      <c r="N285" s="1">
        <f t="shared" si="388"/>
        <v>8.805714285714286</v>
      </c>
      <c r="O285" s="1">
        <f t="shared" si="389"/>
        <v>-7.0376039304611213E-2</v>
      </c>
      <c r="P285" s="1"/>
      <c r="Q285">
        <v>1986.4166666666667</v>
      </c>
      <c r="R285" s="3">
        <v>8.5500000000000007</v>
      </c>
      <c r="S285" s="1">
        <f t="shared" si="390"/>
        <v>8.5157142857142869</v>
      </c>
      <c r="T285" s="1">
        <f t="shared" si="391"/>
        <v>-0.15694822373393807</v>
      </c>
      <c r="V285">
        <v>1986.4166666666667</v>
      </c>
      <c r="W285">
        <v>7.7333333333333343</v>
      </c>
      <c r="X285" s="1">
        <f t="shared" si="392"/>
        <v>7.7767195767195778</v>
      </c>
      <c r="Y285" s="1">
        <f t="shared" si="393"/>
        <v>-6.2861132107164347E-2</v>
      </c>
      <c r="AA285">
        <v>1986.4166666666667</v>
      </c>
      <c r="AB285">
        <v>6.5444444444444452</v>
      </c>
      <c r="AC285" s="1">
        <f t="shared" si="394"/>
        <v>6.7092592592592606</v>
      </c>
      <c r="AD285" s="1">
        <f t="shared" si="395"/>
        <v>0.52391975308641947</v>
      </c>
      <c r="AE285" s="1">
        <f t="shared" si="396"/>
        <v>0.58436318972033241</v>
      </c>
      <c r="AF285" s="1"/>
      <c r="AG285">
        <v>1986.4166666666667</v>
      </c>
      <c r="AH285">
        <v>6.1722222222222216</v>
      </c>
      <c r="AI285" s="1">
        <f t="shared" si="376"/>
        <v>6.2174603174603185</v>
      </c>
      <c r="AJ285" s="1">
        <f t="shared" si="377"/>
        <v>1.9163223314016966</v>
      </c>
      <c r="AM285">
        <v>8.36</v>
      </c>
      <c r="AN285" s="1">
        <f t="shared" si="381"/>
        <v>8.0500000000000007</v>
      </c>
      <c r="AO285" s="1">
        <f t="shared" si="382"/>
        <v>3.9247656840513985</v>
      </c>
      <c r="AQ285">
        <v>1986.4166666666667</v>
      </c>
      <c r="AR285">
        <f t="shared" si="351"/>
        <v>4.8188480725623192E-2</v>
      </c>
      <c r="AS285">
        <f t="shared" si="352"/>
        <v>6.6485351473922719E-2</v>
      </c>
      <c r="AT285">
        <f t="shared" si="353"/>
        <v>2.3024036281172958E-3</v>
      </c>
      <c r="AU285">
        <f t="shared" si="354"/>
        <v>-0.14083437641723423</v>
      </c>
      <c r="AV285">
        <f t="shared" si="355"/>
        <v>-0.19816372889896813</v>
      </c>
      <c r="AW285">
        <f t="shared" si="356"/>
        <v>0.33477550012597501</v>
      </c>
      <c r="AX285">
        <f t="shared" si="378"/>
        <v>2.0824614663643226</v>
      </c>
      <c r="AY285">
        <f t="shared" si="379"/>
        <v>5.6618477702191976</v>
      </c>
      <c r="AZ285">
        <f t="shared" si="380"/>
        <v>0.28910496072561009</v>
      </c>
    </row>
    <row r="286" spans="1:52" x14ac:dyDescent="0.2">
      <c r="A286">
        <v>1986.5</v>
      </c>
      <c r="B286" s="3">
        <v>9</v>
      </c>
      <c r="C286" s="1">
        <f t="shared" si="383"/>
        <v>9.0619047619047617</v>
      </c>
      <c r="D286" s="1">
        <f t="shared" si="384"/>
        <v>8.0952380952382889E-3</v>
      </c>
      <c r="E286" s="1">
        <f t="shared" si="385"/>
        <v>-1.0820105820106356E-2</v>
      </c>
      <c r="F286" s="1"/>
      <c r="G286">
        <v>1986.5</v>
      </c>
      <c r="H286" s="3">
        <v>8.94</v>
      </c>
      <c r="I286" s="1">
        <f t="shared" si="386"/>
        <v>9</v>
      </c>
      <c r="J286" s="1">
        <f t="shared" si="387"/>
        <v>-3.7241118669691271E-2</v>
      </c>
      <c r="K286" s="1"/>
      <c r="L286">
        <v>1986.5</v>
      </c>
      <c r="M286" s="3">
        <v>8.69</v>
      </c>
      <c r="N286" s="1">
        <f t="shared" si="388"/>
        <v>8.7604761904761901</v>
      </c>
      <c r="O286" s="1">
        <f t="shared" si="389"/>
        <v>-8.969387755101986E-2</v>
      </c>
      <c r="P286" s="1"/>
      <c r="Q286">
        <v>1986.5</v>
      </c>
      <c r="R286" s="3">
        <v>8.34</v>
      </c>
      <c r="S286" s="1">
        <f t="shared" si="390"/>
        <v>8.4285714285714288</v>
      </c>
      <c r="T286" s="1">
        <f t="shared" si="391"/>
        <v>-8.9236583522298435E-2</v>
      </c>
      <c r="V286">
        <v>1986.5</v>
      </c>
      <c r="W286">
        <v>7.7555555555555564</v>
      </c>
      <c r="X286" s="1">
        <f t="shared" si="392"/>
        <v>7.8756613756613767</v>
      </c>
      <c r="Y286" s="1">
        <f t="shared" si="393"/>
        <v>0.23485134794658519</v>
      </c>
      <c r="AA286">
        <v>1986.5</v>
      </c>
      <c r="AB286">
        <v>7.4722222222222241</v>
      </c>
      <c r="AC286" s="1">
        <f t="shared" si="394"/>
        <v>7.6150793650793656</v>
      </c>
      <c r="AD286" s="1">
        <f t="shared" si="395"/>
        <v>1.2342592592592587</v>
      </c>
      <c r="AE286" s="1">
        <f t="shared" si="396"/>
        <v>1.149038380784412</v>
      </c>
      <c r="AF286" s="1"/>
      <c r="AG286">
        <v>1986.5</v>
      </c>
      <c r="AH286">
        <v>8.5722222222222229</v>
      </c>
      <c r="AI286" s="1">
        <f t="shared" si="376"/>
        <v>8.5886243386243368</v>
      </c>
      <c r="AJ286" s="1">
        <f t="shared" si="377"/>
        <v>2.4927458637776101</v>
      </c>
      <c r="AM286">
        <v>12.31</v>
      </c>
      <c r="AN286" s="1">
        <f t="shared" si="381"/>
        <v>12.332857142857144</v>
      </c>
      <c r="AO286" s="1">
        <f t="shared" si="382"/>
        <v>3.7717932728647012</v>
      </c>
      <c r="AQ286">
        <v>1986.5</v>
      </c>
      <c r="AR286">
        <f t="shared" si="351"/>
        <v>-9.867936507936997E-3</v>
      </c>
      <c r="AS286">
        <f t="shared" si="352"/>
        <v>-4.3831836734695435E-2</v>
      </c>
      <c r="AT286">
        <f t="shared" si="353"/>
        <v>-0.12563265306122554</v>
      </c>
      <c r="AU286">
        <f t="shared" si="354"/>
        <v>-0.20701641723356171</v>
      </c>
      <c r="AV286">
        <f t="shared" si="355"/>
        <v>7.1680120937239779E-3</v>
      </c>
      <c r="AW286">
        <f t="shared" si="356"/>
        <v>1.0550910153691078</v>
      </c>
      <c r="AX286">
        <f t="shared" si="378"/>
        <v>3.3284752431342883</v>
      </c>
      <c r="AY286">
        <f t="shared" si="379"/>
        <v>6.7683507079868956</v>
      </c>
      <c r="AZ286">
        <f t="shared" si="380"/>
        <v>0.1739148937868305</v>
      </c>
    </row>
    <row r="287" spans="1:52" x14ac:dyDescent="0.2">
      <c r="A287">
        <v>1986.5833333333333</v>
      </c>
      <c r="B287" s="3">
        <v>9.01</v>
      </c>
      <c r="C287" s="1">
        <f t="shared" si="383"/>
        <v>8.990952380952379</v>
      </c>
      <c r="D287" s="1">
        <f t="shared" si="384"/>
        <v>-6.4999999999999752E-2</v>
      </c>
      <c r="E287" s="1">
        <f t="shared" si="385"/>
        <v>-7.2082388510959758E-2</v>
      </c>
      <c r="F287" s="1"/>
      <c r="G287">
        <v>1986.5833333333333</v>
      </c>
      <c r="H287" s="3">
        <v>8.93</v>
      </c>
      <c r="I287" s="1">
        <f t="shared" si="386"/>
        <v>8.9090476190476178</v>
      </c>
      <c r="J287" s="1">
        <f t="shared" si="387"/>
        <v>-8.6613756613757573E-2</v>
      </c>
      <c r="K287" s="1"/>
      <c r="L287">
        <v>1986.5833333333333</v>
      </c>
      <c r="M287" s="3">
        <v>8.65</v>
      </c>
      <c r="N287" s="1">
        <f t="shared" si="388"/>
        <v>8.64</v>
      </c>
      <c r="O287" s="1">
        <f t="shared" si="389"/>
        <v>-8.2120181405895123E-2</v>
      </c>
      <c r="P287" s="1"/>
      <c r="Q287">
        <v>1986.5833333333333</v>
      </c>
      <c r="R287" s="3">
        <v>8.34</v>
      </c>
      <c r="S287" s="1">
        <f t="shared" si="390"/>
        <v>8.3514285714285705</v>
      </c>
      <c r="T287" s="1">
        <f t="shared" si="391"/>
        <v>1.6035525321239814E-2</v>
      </c>
      <c r="V287">
        <v>1986.5833333333333</v>
      </c>
      <c r="W287">
        <v>8.1999999999999993</v>
      </c>
      <c r="X287" s="1">
        <f t="shared" si="392"/>
        <v>8.2253968253968228</v>
      </c>
      <c r="Y287" s="1">
        <f t="shared" si="393"/>
        <v>0.51766922818510053</v>
      </c>
      <c r="AA287">
        <v>1986.5833333333333</v>
      </c>
      <c r="AB287">
        <v>8.9777777777777761</v>
      </c>
      <c r="AC287" s="1">
        <f t="shared" si="394"/>
        <v>8.943386243386243</v>
      </c>
      <c r="AD287" s="1">
        <f t="shared" si="395"/>
        <v>1.5314373897707216</v>
      </c>
      <c r="AE287" s="1">
        <f t="shared" si="396"/>
        <v>1.4268329554043833</v>
      </c>
      <c r="AF287" s="1"/>
      <c r="AG287">
        <v>1986.5833333333333</v>
      </c>
      <c r="AH287">
        <v>11.25</v>
      </c>
      <c r="AI287" s="1">
        <f t="shared" si="376"/>
        <v>11.150000000000002</v>
      </c>
      <c r="AJ287" s="1">
        <f t="shared" si="377"/>
        <v>2.2965660955740317</v>
      </c>
      <c r="AM287">
        <v>15.81</v>
      </c>
      <c r="AN287" s="1">
        <f t="shared" si="381"/>
        <v>15.470952380952379</v>
      </c>
      <c r="AO287" s="1">
        <f t="shared" si="382"/>
        <v>2.3942214663643235</v>
      </c>
      <c r="AQ287">
        <v>1986.5833333333333</v>
      </c>
      <c r="AR287">
        <f t="shared" si="351"/>
        <v>-6.5739138321995308E-2</v>
      </c>
      <c r="AS287">
        <f t="shared" si="352"/>
        <v>-0.14473088435374221</v>
      </c>
      <c r="AT287">
        <f t="shared" si="353"/>
        <v>-0.21962448979591859</v>
      </c>
      <c r="AU287">
        <f t="shared" si="354"/>
        <v>-0.20500009070294786</v>
      </c>
      <c r="AV287">
        <f t="shared" si="355"/>
        <v>0.26711424540186385</v>
      </c>
      <c r="AW287">
        <f t="shared" si="356"/>
        <v>1.5683859007306613</v>
      </c>
      <c r="AX287">
        <f t="shared" si="378"/>
        <v>3.6628541798941789</v>
      </c>
      <c r="AY287">
        <f t="shared" si="379"/>
        <v>5.8463841572184423</v>
      </c>
      <c r="AZ287">
        <f t="shared" si="380"/>
        <v>-0.20643787029480404</v>
      </c>
    </row>
    <row r="288" spans="1:52" x14ac:dyDescent="0.2">
      <c r="A288">
        <v>1986.6666666666667</v>
      </c>
      <c r="B288" s="3">
        <v>9.0299999999999994</v>
      </c>
      <c r="C288" s="1">
        <f t="shared" si="383"/>
        <v>8.9023809523809518</v>
      </c>
      <c r="D288" s="1">
        <f t="shared" si="384"/>
        <v>-0.10182539682539658</v>
      </c>
      <c r="E288" s="1">
        <f t="shared" si="385"/>
        <v>-6.5192743764172958E-2</v>
      </c>
      <c r="F288" s="1"/>
      <c r="G288">
        <v>1986.6666666666667</v>
      </c>
      <c r="H288" s="3">
        <v>8.93</v>
      </c>
      <c r="I288" s="1">
        <f t="shared" si="386"/>
        <v>8.8142857142857132</v>
      </c>
      <c r="J288" s="1">
        <f t="shared" si="387"/>
        <v>-6.2246787603930626E-2</v>
      </c>
      <c r="K288" s="1"/>
      <c r="L288">
        <v>1986.6666666666667</v>
      </c>
      <c r="M288" s="3">
        <v>8.69</v>
      </c>
      <c r="N288" s="1">
        <f t="shared" si="388"/>
        <v>8.58</v>
      </c>
      <c r="O288" s="1">
        <f t="shared" si="389"/>
        <v>-8.5034013605783749E-5</v>
      </c>
      <c r="P288" s="1"/>
      <c r="Q288">
        <v>1986.6666666666667</v>
      </c>
      <c r="R288" s="3">
        <v>8.56</v>
      </c>
      <c r="S288" s="1">
        <f t="shared" si="390"/>
        <v>8.4357142857142868</v>
      </c>
      <c r="T288" s="1">
        <f t="shared" si="391"/>
        <v>0.17299886621315225</v>
      </c>
      <c r="V288">
        <v>1986.6666666666667</v>
      </c>
      <c r="W288">
        <v>8.9722222222222214</v>
      </c>
      <c r="X288" s="1">
        <f t="shared" si="392"/>
        <v>8.8740740740740733</v>
      </c>
      <c r="Y288" s="1">
        <f t="shared" si="393"/>
        <v>0.71856051062400339</v>
      </c>
      <c r="AA288">
        <v>1986.6666666666667</v>
      </c>
      <c r="AB288">
        <v>10.555555555555555</v>
      </c>
      <c r="AC288" s="1">
        <f t="shared" si="394"/>
        <v>10.384920634920634</v>
      </c>
      <c r="AD288" s="1">
        <f t="shared" si="395"/>
        <v>1.3252425044091705</v>
      </c>
      <c r="AE288" s="1">
        <f t="shared" si="396"/>
        <v>1.3344923154446962</v>
      </c>
      <c r="AF288" s="1"/>
      <c r="AG288">
        <v>1986.6666666666667</v>
      </c>
      <c r="AH288">
        <v>13.316666666666666</v>
      </c>
      <c r="AI288" s="1">
        <f t="shared" si="376"/>
        <v>12.990476190476191</v>
      </c>
      <c r="AJ288" s="1">
        <f t="shared" si="377"/>
        <v>1.4312263794406632</v>
      </c>
      <c r="AM288">
        <v>17.29</v>
      </c>
      <c r="AN288" s="1">
        <f t="shared" si="381"/>
        <v>16.776190476190475</v>
      </c>
      <c r="AO288" s="1">
        <f t="shared" si="382"/>
        <v>0.33873582766439936</v>
      </c>
      <c r="AQ288">
        <v>1986.6666666666667</v>
      </c>
      <c r="AR288">
        <f t="shared" si="351"/>
        <v>-5.945578231292574E-2</v>
      </c>
      <c r="AS288">
        <f t="shared" si="352"/>
        <v>-0.11622485260771048</v>
      </c>
      <c r="AT288">
        <f t="shared" si="353"/>
        <v>-0.11630240362811897</v>
      </c>
      <c r="AU288">
        <f t="shared" si="354"/>
        <v>4.1472562358275886E-2</v>
      </c>
      <c r="AV288">
        <f t="shared" si="355"/>
        <v>0.69679974804736711</v>
      </c>
      <c r="AW288">
        <f t="shared" si="356"/>
        <v>1.9138567397329302</v>
      </c>
      <c r="AX288">
        <f t="shared" si="378"/>
        <v>3.2191351977828155</v>
      </c>
      <c r="AY288">
        <f t="shared" si="379"/>
        <v>3.5280622726127477</v>
      </c>
      <c r="AZ288">
        <f t="shared" si="380"/>
        <v>-0.5118767829478672</v>
      </c>
    </row>
    <row r="289" spans="1:52" x14ac:dyDescent="0.2">
      <c r="A289">
        <v>1986.75</v>
      </c>
      <c r="B289" s="3">
        <v>8.74</v>
      </c>
      <c r="C289" s="1">
        <f t="shared" si="383"/>
        <v>8.8790476190476184</v>
      </c>
      <c r="D289" s="1">
        <f t="shared" si="384"/>
        <v>-2.1349206349205879E-2</v>
      </c>
      <c r="E289" s="1">
        <f t="shared" si="385"/>
        <v>2.5113378684808021E-2</v>
      </c>
      <c r="F289" s="1"/>
      <c r="G289">
        <v>1986.75</v>
      </c>
      <c r="H289" s="3">
        <v>8.67</v>
      </c>
      <c r="I289" s="1">
        <f t="shared" si="386"/>
        <v>8.8019047619047601</v>
      </c>
      <c r="J289" s="1">
        <f t="shared" si="387"/>
        <v>4.7876039304611033E-2</v>
      </c>
      <c r="K289" s="1"/>
      <c r="L289">
        <v>1986.75</v>
      </c>
      <c r="M289" s="3">
        <v>8.52</v>
      </c>
      <c r="N289" s="1">
        <f t="shared" si="388"/>
        <v>8.6571428571428584</v>
      </c>
      <c r="O289" s="1">
        <f t="shared" si="389"/>
        <v>0.14852418745275797</v>
      </c>
      <c r="P289" s="1"/>
      <c r="Q289">
        <v>1986.75</v>
      </c>
      <c r="R289" s="3">
        <v>8.5500000000000007</v>
      </c>
      <c r="S289" s="1">
        <f t="shared" si="390"/>
        <v>8.7061904761904785</v>
      </c>
      <c r="T289" s="1">
        <f t="shared" si="391"/>
        <v>0.34407785336356772</v>
      </c>
      <c r="V289">
        <v>1986.75</v>
      </c>
      <c r="W289">
        <v>9.5444444444444443</v>
      </c>
      <c r="X289" s="1">
        <f t="shared" si="392"/>
        <v>9.6362433862433861</v>
      </c>
      <c r="Y289" s="1">
        <f t="shared" si="393"/>
        <v>0.75102880658436333</v>
      </c>
      <c r="AA289">
        <v>1986.75</v>
      </c>
      <c r="AB289">
        <v>11.477777777777776</v>
      </c>
      <c r="AC289" s="1">
        <f t="shared" si="394"/>
        <v>11.531481481481482</v>
      </c>
      <c r="AD289" s="1">
        <f t="shared" si="395"/>
        <v>0.86144179894179995</v>
      </c>
      <c r="AE289" s="1">
        <f t="shared" si="396"/>
        <v>0.88298689846308831</v>
      </c>
      <c r="AF289" s="1"/>
      <c r="AG289">
        <v>1986.75</v>
      </c>
      <c r="AH289">
        <v>13.794444444444444</v>
      </c>
      <c r="AI289" s="1">
        <f t="shared" si="376"/>
        <v>13.886507936507934</v>
      </c>
      <c r="AJ289" s="1">
        <f t="shared" si="377"/>
        <v>0.23623708742756178</v>
      </c>
      <c r="AM289">
        <v>15.84</v>
      </c>
      <c r="AN289" s="1">
        <f t="shared" si="381"/>
        <v>16.210952380952381</v>
      </c>
      <c r="AO289" s="1">
        <f t="shared" si="382"/>
        <v>-1.6147694633408918</v>
      </c>
      <c r="AQ289">
        <v>1986.75</v>
      </c>
      <c r="AR289">
        <f t="shared" si="351"/>
        <v>2.2903401360544914E-2</v>
      </c>
      <c r="AS289">
        <f t="shared" si="352"/>
        <v>6.656634920635017E-2</v>
      </c>
      <c r="AT289">
        <f t="shared" si="353"/>
        <v>0.20202040816326547</v>
      </c>
      <c r="AU289">
        <f t="shared" si="354"/>
        <v>0.51581941043083923</v>
      </c>
      <c r="AV289">
        <f t="shared" si="355"/>
        <v>1.2007576820357786</v>
      </c>
      <c r="AW289">
        <f t="shared" si="356"/>
        <v>2.006041733434115</v>
      </c>
      <c r="AX289">
        <f t="shared" si="378"/>
        <v>2.2214899571680511</v>
      </c>
      <c r="AY289">
        <f t="shared" si="379"/>
        <v>0.74882020660115778</v>
      </c>
      <c r="AZ289">
        <f t="shared" si="380"/>
        <v>-0.33694041723357893</v>
      </c>
    </row>
    <row r="290" spans="1:52" x14ac:dyDescent="0.2">
      <c r="A290">
        <v>1986.8333333333333</v>
      </c>
      <c r="B290" s="3">
        <v>8.9</v>
      </c>
      <c r="C290" s="1">
        <f t="shared" si="383"/>
        <v>8.9609523809523797</v>
      </c>
      <c r="D290" s="1">
        <f t="shared" si="384"/>
        <v>0.16722222222222183</v>
      </c>
      <c r="E290" s="1">
        <f t="shared" si="385"/>
        <v>0.14328420256991783</v>
      </c>
      <c r="F290" s="1"/>
      <c r="G290">
        <v>1986.8333333333333</v>
      </c>
      <c r="H290" s="3">
        <v>8.85</v>
      </c>
      <c r="I290" s="1">
        <f t="shared" si="386"/>
        <v>8.9147619047619031</v>
      </c>
      <c r="J290" s="1">
        <f t="shared" si="387"/>
        <v>0.17938586545729365</v>
      </c>
      <c r="K290" s="1"/>
      <c r="L290">
        <v>1986.8333333333333</v>
      </c>
      <c r="M290" s="3">
        <v>8.82</v>
      </c>
      <c r="N290" s="1">
        <f t="shared" si="388"/>
        <v>8.8761904761904749</v>
      </c>
      <c r="O290" s="1">
        <f t="shared" si="389"/>
        <v>0.28670634920634963</v>
      </c>
      <c r="P290" s="1"/>
      <c r="Q290">
        <v>1986.8333333333333</v>
      </c>
      <c r="R290" s="3">
        <v>9.07</v>
      </c>
      <c r="S290" s="1">
        <f t="shared" si="390"/>
        <v>9.112857142857143</v>
      </c>
      <c r="T290" s="1">
        <f t="shared" si="391"/>
        <v>0.44249433106575853</v>
      </c>
      <c r="V290">
        <v>1986.8333333333333</v>
      </c>
      <c r="W290">
        <v>10.327777777777779</v>
      </c>
      <c r="X290" s="1">
        <f t="shared" si="392"/>
        <v>10.335449735449735</v>
      </c>
      <c r="Y290" s="1">
        <f t="shared" si="393"/>
        <v>0.57687914672041563</v>
      </c>
      <c r="AA290">
        <v>1986.8333333333333</v>
      </c>
      <c r="AB290">
        <v>12.122222222222222</v>
      </c>
      <c r="AC290" s="1">
        <f t="shared" si="394"/>
        <v>12.111375661375661</v>
      </c>
      <c r="AD290" s="1">
        <f t="shared" si="395"/>
        <v>0.26832010582010651</v>
      </c>
      <c r="AE290" s="1">
        <f t="shared" si="396"/>
        <v>0.20964138741916444</v>
      </c>
      <c r="AF290" s="1"/>
      <c r="AG290">
        <v>1986.8333333333333</v>
      </c>
      <c r="AH290">
        <v>13.577777777777776</v>
      </c>
      <c r="AI290" s="1">
        <f t="shared" si="376"/>
        <v>13.529629629629627</v>
      </c>
      <c r="AJ290" s="1">
        <f t="shared" si="377"/>
        <v>-0.90583270345174993</v>
      </c>
      <c r="AM290">
        <v>14.08</v>
      </c>
      <c r="AN290" s="1">
        <f t="shared" si="381"/>
        <v>13.718095238095234</v>
      </c>
      <c r="AO290" s="1">
        <f t="shared" si="382"/>
        <v>-2.9472694633408922</v>
      </c>
      <c r="AQ290">
        <v>1986.8333333333333</v>
      </c>
      <c r="AR290">
        <f t="shared" si="351"/>
        <v>0.13067519274376507</v>
      </c>
      <c r="AS290">
        <f t="shared" si="352"/>
        <v>0.29427510204081686</v>
      </c>
      <c r="AT290">
        <f t="shared" si="353"/>
        <v>0.55575129251700783</v>
      </c>
      <c r="AU290">
        <f t="shared" si="354"/>
        <v>0.95930612244897961</v>
      </c>
      <c r="AV290">
        <f t="shared" si="355"/>
        <v>1.4854199042579987</v>
      </c>
      <c r="AW290">
        <f t="shared" si="356"/>
        <v>1.6766128495842765</v>
      </c>
      <c r="AX290">
        <f t="shared" ref="AX290:AX305" si="397">($E290+$J290+$O290+$T290+$Y290+$AE290+$AJ290)*160*0.0057</f>
        <v>0.8504934240362807</v>
      </c>
      <c r="AY290">
        <f t="shared" si="379"/>
        <v>-1.8374163265306132</v>
      </c>
      <c r="AZ290">
        <f t="shared" si="380"/>
        <v>0.43641455092968784</v>
      </c>
    </row>
    <row r="291" spans="1:52" x14ac:dyDescent="0.2">
      <c r="A291">
        <v>1986.9166666666667</v>
      </c>
      <c r="B291" s="3">
        <v>9.19</v>
      </c>
      <c r="C291" s="1">
        <f t="shared" si="383"/>
        <v>9.146190476190478</v>
      </c>
      <c r="D291" s="1">
        <f t="shared" si="384"/>
        <v>0.29484126984126896</v>
      </c>
      <c r="E291" s="1">
        <f t="shared" si="385"/>
        <v>0.22207671957671871</v>
      </c>
      <c r="F291" s="1"/>
      <c r="G291">
        <v>1986.9166666666667</v>
      </c>
      <c r="H291" s="3">
        <v>9.18</v>
      </c>
      <c r="I291" s="1">
        <f t="shared" si="386"/>
        <v>9.1433333333333326</v>
      </c>
      <c r="J291" s="1">
        <f t="shared" si="387"/>
        <v>0.26163643235071843</v>
      </c>
      <c r="K291" s="1"/>
      <c r="L291">
        <v>1986.9166666666667</v>
      </c>
      <c r="M291" s="3">
        <v>9.25</v>
      </c>
      <c r="N291" s="1">
        <f t="shared" si="388"/>
        <v>9.2042857142857137</v>
      </c>
      <c r="O291" s="1">
        <f t="shared" si="389"/>
        <v>0.34695956160241903</v>
      </c>
      <c r="P291" s="1"/>
      <c r="Q291">
        <v>1986.9166666666667</v>
      </c>
      <c r="R291" s="3">
        <v>9.6199999999999992</v>
      </c>
      <c r="S291" s="1">
        <f t="shared" si="390"/>
        <v>9.5533333333333328</v>
      </c>
      <c r="T291" s="1">
        <f t="shared" si="391"/>
        <v>0.41803099017384737</v>
      </c>
      <c r="V291">
        <v>1986.9166666666667</v>
      </c>
      <c r="W291">
        <v>10.85</v>
      </c>
      <c r="X291" s="1">
        <f t="shared" si="392"/>
        <v>10.756613756613756</v>
      </c>
      <c r="Y291" s="1">
        <f t="shared" si="393"/>
        <v>0.25838687326782561</v>
      </c>
      <c r="AA291">
        <v>1986.9166666666667</v>
      </c>
      <c r="AB291">
        <v>12.116666666666667</v>
      </c>
      <c r="AC291" s="1">
        <f t="shared" si="394"/>
        <v>11.939682539682538</v>
      </c>
      <c r="AD291" s="1">
        <f t="shared" si="395"/>
        <v>-0.46523368606701904</v>
      </c>
      <c r="AE291" s="1">
        <f t="shared" si="396"/>
        <v>-0.47249097169732024</v>
      </c>
      <c r="AF291" s="1"/>
      <c r="AG291">
        <v>1986.9166666666667</v>
      </c>
      <c r="AH291">
        <v>12.394444444444446</v>
      </c>
      <c r="AI291" s="1">
        <f t="shared" si="376"/>
        <v>12.085449735449735</v>
      </c>
      <c r="AJ291" s="1">
        <f t="shared" si="377"/>
        <v>-1.727153145208699</v>
      </c>
      <c r="AM291">
        <v>10.54</v>
      </c>
      <c r="AN291" s="1">
        <f t="shared" si="381"/>
        <v>10.33952380952381</v>
      </c>
      <c r="AO291" s="1">
        <f t="shared" si="382"/>
        <v>-3.4294746787603922</v>
      </c>
      <c r="AQ291">
        <v>1986.9166666666667</v>
      </c>
      <c r="AR291">
        <f t="shared" si="351"/>
        <v>0.20253396825396744</v>
      </c>
      <c r="AS291">
        <f t="shared" si="352"/>
        <v>0.44114639455782267</v>
      </c>
      <c r="AT291">
        <f t="shared" si="353"/>
        <v>0.75757351473922885</v>
      </c>
      <c r="AU291">
        <f t="shared" si="354"/>
        <v>1.1388177777777779</v>
      </c>
      <c r="AV291">
        <f t="shared" si="355"/>
        <v>1.3744666061980346</v>
      </c>
      <c r="AW291">
        <f t="shared" si="356"/>
        <v>0.94355484001007872</v>
      </c>
      <c r="AX291">
        <f t="shared" si="397"/>
        <v>-0.6316088284202549</v>
      </c>
      <c r="AY291">
        <f t="shared" ref="AY291:AY306" si="398">($E291+$J291+$O291+$T291+$Y291+$AE291+$AJ291+$AO291)*160*0.0057</f>
        <v>-3.7592897354497326</v>
      </c>
      <c r="AZ291">
        <f t="shared" si="380"/>
        <v>1.5957472758276459</v>
      </c>
    </row>
    <row r="292" spans="1:52" x14ac:dyDescent="0.2">
      <c r="A292">
        <v>1987</v>
      </c>
      <c r="B292" s="3">
        <v>9.4499999999999993</v>
      </c>
      <c r="C292" s="1">
        <f t="shared" si="383"/>
        <v>9.4014285714285712</v>
      </c>
      <c r="D292" s="1">
        <f t="shared" si="384"/>
        <v>0.194444444444444</v>
      </c>
      <c r="E292" s="1">
        <f t="shared" si="385"/>
        <v>0.22248866213151852</v>
      </c>
      <c r="F292" s="1"/>
      <c r="G292">
        <v>1987</v>
      </c>
      <c r="H292" s="3">
        <v>9.49</v>
      </c>
      <c r="I292" s="1">
        <f t="shared" si="386"/>
        <v>9.4299999999999979</v>
      </c>
      <c r="J292" s="1">
        <f t="shared" si="387"/>
        <v>0.25327097505668911</v>
      </c>
      <c r="K292" s="1"/>
      <c r="L292">
        <v>1987</v>
      </c>
      <c r="M292" s="3">
        <v>9.61</v>
      </c>
      <c r="N292" s="1">
        <f t="shared" si="388"/>
        <v>9.5585714285714296</v>
      </c>
      <c r="O292" s="1">
        <f t="shared" si="389"/>
        <v>0.29859410430839023</v>
      </c>
      <c r="P292" s="1"/>
      <c r="Q292">
        <v>1987</v>
      </c>
      <c r="R292" s="3">
        <v>10</v>
      </c>
      <c r="S292" s="1">
        <f t="shared" si="390"/>
        <v>9.9328571428571433</v>
      </c>
      <c r="T292" s="1">
        <f t="shared" si="391"/>
        <v>0.27042139077853428</v>
      </c>
      <c r="V292">
        <v>1987</v>
      </c>
      <c r="W292">
        <v>10.944444444444446</v>
      </c>
      <c r="X292" s="1">
        <f t="shared" si="392"/>
        <v>10.834391534391532</v>
      </c>
      <c r="Y292" s="1">
        <f t="shared" si="393"/>
        <v>-0.10640274628369849</v>
      </c>
      <c r="AA292">
        <v>1987</v>
      </c>
      <c r="AB292">
        <v>11.294444444444444</v>
      </c>
      <c r="AC292" s="1">
        <f t="shared" si="394"/>
        <v>11.177513227513227</v>
      </c>
      <c r="AD292" s="1">
        <f t="shared" si="395"/>
        <v>-1.1105820105820092</v>
      </c>
      <c r="AE292" s="1">
        <f t="shared" si="396"/>
        <v>-0.98394851767867497</v>
      </c>
      <c r="AF292" s="1"/>
      <c r="AG292">
        <v>1987</v>
      </c>
      <c r="AH292">
        <v>10.050000000000001</v>
      </c>
      <c r="AI292" s="1">
        <f t="shared" si="376"/>
        <v>10.152910052910055</v>
      </c>
      <c r="AJ292" s="1">
        <f t="shared" si="377"/>
        <v>-2.0650594188292586</v>
      </c>
      <c r="AM292">
        <v>6.55</v>
      </c>
      <c r="AN292" s="1">
        <f t="shared" si="381"/>
        <v>7.1395238095238085</v>
      </c>
      <c r="AO292" s="1">
        <f t="shared" si="382"/>
        <v>-3.11214663643235</v>
      </c>
      <c r="AQ292">
        <v>1987</v>
      </c>
      <c r="AR292">
        <f t="shared" si="351"/>
        <v>0.20290965986394491</v>
      </c>
      <c r="AS292">
        <f t="shared" si="352"/>
        <v>0.43389278911564538</v>
      </c>
      <c r="AT292">
        <f t="shared" si="353"/>
        <v>0.70621061224489734</v>
      </c>
      <c r="AU292">
        <f t="shared" si="354"/>
        <v>0.9528349206349207</v>
      </c>
      <c r="AV292">
        <f t="shared" si="355"/>
        <v>0.85579561602418752</v>
      </c>
      <c r="AW292">
        <f t="shared" si="356"/>
        <v>-4.1565432098764052E-2</v>
      </c>
      <c r="AX292">
        <f t="shared" si="397"/>
        <v>-1.9248996220710479</v>
      </c>
      <c r="AY292">
        <f t="shared" si="398"/>
        <v>-4.7631773544973512</v>
      </c>
      <c r="AZ292">
        <f t="shared" ref="AZ292:AZ307" si="399">AS292*2.628+AZ291</f>
        <v>2.7360175256235619</v>
      </c>
    </row>
    <row r="293" spans="1:52" x14ac:dyDescent="0.2">
      <c r="A293">
        <v>1987.0833333333333</v>
      </c>
      <c r="B293" s="3">
        <v>9.56</v>
      </c>
      <c r="C293" s="1">
        <f t="shared" si="383"/>
        <v>9.5738095238095209</v>
      </c>
      <c r="D293" s="1">
        <f t="shared" si="384"/>
        <v>0.10519841269841243</v>
      </c>
      <c r="E293" s="1">
        <f t="shared" si="385"/>
        <v>0.11744520030234297</v>
      </c>
      <c r="F293" s="1"/>
      <c r="G293">
        <v>1987.0833333333333</v>
      </c>
      <c r="H293" s="3">
        <v>9.6199999999999992</v>
      </c>
      <c r="I293" s="1">
        <f t="shared" si="386"/>
        <v>9.6295238095238087</v>
      </c>
      <c r="J293" s="1">
        <f t="shared" si="387"/>
        <v>0.13243764172335637</v>
      </c>
      <c r="K293" s="1"/>
      <c r="L293">
        <v>1987.0833333333333</v>
      </c>
      <c r="M293" s="3">
        <v>9.7799999999999994</v>
      </c>
      <c r="N293" s="1">
        <f t="shared" si="388"/>
        <v>9.7785714285714267</v>
      </c>
      <c r="O293" s="1">
        <f t="shared" si="389"/>
        <v>0.13109977324262953</v>
      </c>
      <c r="P293" s="1"/>
      <c r="Q293">
        <v>1987.0833333333333</v>
      </c>
      <c r="R293" s="3">
        <v>10.07</v>
      </c>
      <c r="S293" s="1">
        <f t="shared" si="390"/>
        <v>10.075714285714287</v>
      </c>
      <c r="T293" s="1">
        <f t="shared" si="391"/>
        <v>2.3238851095994068E-2</v>
      </c>
      <c r="V293">
        <v>1987.0833333333333</v>
      </c>
      <c r="W293">
        <v>10.483333333333333</v>
      </c>
      <c r="X293" s="1">
        <f t="shared" si="392"/>
        <v>10.541269841269841</v>
      </c>
      <c r="Y293" s="1">
        <f t="shared" si="393"/>
        <v>-0.44575354833291342</v>
      </c>
      <c r="AA293">
        <v>1987.0833333333333</v>
      </c>
      <c r="AB293">
        <v>9.8388888888888903</v>
      </c>
      <c r="AC293" s="1">
        <f t="shared" si="394"/>
        <v>10.032010582010583</v>
      </c>
      <c r="AD293" s="1">
        <f t="shared" si="395"/>
        <v>-1.2829365079365092</v>
      </c>
      <c r="AE293" s="1">
        <f t="shared" si="396"/>
        <v>-1.2554495254892075</v>
      </c>
      <c r="AF293" s="1"/>
      <c r="AG293">
        <v>1987.0833333333333</v>
      </c>
      <c r="AH293">
        <v>7.8277777777777793</v>
      </c>
      <c r="AI293" s="1">
        <f t="shared" si="376"/>
        <v>8.1359788359788361</v>
      </c>
      <c r="AJ293" s="1">
        <f t="shared" si="377"/>
        <v>-1.9577622406987489</v>
      </c>
      <c r="AM293">
        <v>4.33</v>
      </c>
      <c r="AN293" s="1">
        <f t="shared" ref="AN293:AN308" si="400">(-2*AM290+3*AM291+6*AM292+7*AM293+6*AM294+3*AM295-2*AM296)/21</f>
        <v>4.4033333333333324</v>
      </c>
      <c r="AO293" s="1">
        <f t="shared" ref="AO293:AO308" si="401">(22*AN290-67*AN291-58*AN292+58*AN294+67*AN295-22*AN296)/252</f>
        <v>-2.2079402872260023</v>
      </c>
      <c r="AQ293">
        <v>1987.0833333333333</v>
      </c>
      <c r="AR293">
        <f t="shared" si="351"/>
        <v>0.1071100226757368</v>
      </c>
      <c r="AS293">
        <f t="shared" si="352"/>
        <v>0.22789315192743778</v>
      </c>
      <c r="AT293">
        <f t="shared" si="353"/>
        <v>0.34745614512471595</v>
      </c>
      <c r="AU293">
        <f t="shared" si="354"/>
        <v>0.36864997732426258</v>
      </c>
      <c r="AV293">
        <f t="shared" si="355"/>
        <v>-3.7877258755354526E-2</v>
      </c>
      <c r="AW293">
        <f t="shared" si="356"/>
        <v>-1.1828472260015119</v>
      </c>
      <c r="AX293">
        <f t="shared" si="397"/>
        <v>-2.9683263895187713</v>
      </c>
      <c r="AY293">
        <f t="shared" si="398"/>
        <v>-4.9819679314688852</v>
      </c>
      <c r="AZ293">
        <f t="shared" si="399"/>
        <v>3.3349207288888687</v>
      </c>
    </row>
    <row r="294" spans="1:52" x14ac:dyDescent="0.2">
      <c r="A294">
        <v>1987.1666666666667</v>
      </c>
      <c r="B294" s="3">
        <v>9.6</v>
      </c>
      <c r="C294" s="1">
        <f t="shared" ref="C294:C309" si="402">(-2*B291+3*B292+6*B293+7*B294+6*B295+3*B296-2*B297)/21</f>
        <v>9.6357142857142861</v>
      </c>
      <c r="D294" s="1">
        <f t="shared" ref="D294:D309" si="403">(22*B291-67*B292-58*B293+58*B295+67*B296-22*B297)/252</f>
        <v>1.2738095238094931E-2</v>
      </c>
      <c r="E294" s="1">
        <f t="shared" ref="E294:E309" si="404">(22*C291-67*C292-58*C293+58*C295+67*C296-22*C297)/252</f>
        <v>-3.8552532123960065E-2</v>
      </c>
      <c r="F294" s="1"/>
      <c r="G294">
        <v>1987.1666666666667</v>
      </c>
      <c r="H294" s="3">
        <v>9.65</v>
      </c>
      <c r="I294" s="1">
        <f t="shared" ref="I294:I309" si="405">(-2*H291+3*H292+6*H293+7*H294+6*H295+3*H296-2*H297)/21</f>
        <v>9.6961904761904751</v>
      </c>
      <c r="J294" s="1">
        <f t="shared" ref="J294:J309" si="406">(22*I291-67*I292-58*I293+58*I295+67*I296-22*I297)/252</f>
        <v>-4.0238095238094622E-2</v>
      </c>
      <c r="K294" s="1"/>
      <c r="L294">
        <v>1987.1666666666667</v>
      </c>
      <c r="M294" s="3">
        <v>9.7799999999999994</v>
      </c>
      <c r="N294" s="1">
        <f t="shared" ref="N294:N309" si="407">(-2*M291+3*M292+6*M293+7*M294+6*M295+3*M296-2*M297)/21</f>
        <v>9.8199999999999985</v>
      </c>
      <c r="O294" s="1">
        <f t="shared" ref="O294:O309" si="408">(22*N291-67*N292-58*N293+58*N295+67*N296-22*N297)/252</f>
        <v>-8.5648148148149431E-2</v>
      </c>
      <c r="P294" s="1"/>
      <c r="Q294">
        <v>1987.1666666666667</v>
      </c>
      <c r="R294" s="3">
        <v>9.94</v>
      </c>
      <c r="S294" s="1">
        <f t="shared" ref="S294:S309" si="409">(-2*R291+3*R292+6*R293+7*R294+6*R295+3*R296-2*R297)/21</f>
        <v>9.9799999999999986</v>
      </c>
      <c r="T294" s="1">
        <f t="shared" ref="T294:T309" si="410">(22*S291-67*S292-58*S293+58*S295+67*S296-22*S297)/252</f>
        <v>-0.23997921390778665</v>
      </c>
      <c r="V294">
        <v>1987.1666666666667</v>
      </c>
      <c r="W294">
        <v>9.9166666666666661</v>
      </c>
      <c r="X294" s="1">
        <f t="shared" ref="X294:X309" si="411">(-2*W291+3*W292+6*W293+7*W294+6*W295+3*W296-2*W297)/21</f>
        <v>9.9859788359788357</v>
      </c>
      <c r="Y294" s="1">
        <f t="shared" ref="Y294:Y309" si="412">(22*X291-67*X292-58*X293+58*X295+67*X296-22*X297)/252</f>
        <v>-0.6840293524817328</v>
      </c>
      <c r="AA294">
        <v>1987.1666666666667</v>
      </c>
      <c r="AB294">
        <v>8.7111111111111121</v>
      </c>
      <c r="AC294" s="1">
        <f t="shared" ref="AC294:AC309" si="413">(-2*AB291+3*AB292+6*AB293+7*AB294+6*AB295+3*AB296-2*AB297)/21</f>
        <v>8.768518518518519</v>
      </c>
      <c r="AD294" s="1">
        <f t="shared" ref="AD294:AD309" si="414">(22*AB291-67*AB292-58*AB293+58*AB295+67*AB296-22*AB297)/252</f>
        <v>-1.1514329805996479</v>
      </c>
      <c r="AE294" s="1">
        <f t="shared" ref="AE294:AE309" si="415">(22*AC291-67*AC292-58*AC293+58*AC295+67*AC296-22*AC297)/252</f>
        <v>-1.255393885949442</v>
      </c>
      <c r="AF294" s="1"/>
      <c r="AG294">
        <v>1987.1666666666667</v>
      </c>
      <c r="AH294">
        <v>6.4833333333333343</v>
      </c>
      <c r="AI294" s="1">
        <f t="shared" si="376"/>
        <v>6.3589947089947101</v>
      </c>
      <c r="AJ294" s="1">
        <f t="shared" si="377"/>
        <v>-1.4536134206769136</v>
      </c>
      <c r="AM294">
        <v>3.18</v>
      </c>
      <c r="AN294" s="1">
        <f t="shared" si="400"/>
        <v>2.7561904761904765</v>
      </c>
      <c r="AO294" s="1">
        <f t="shared" si="401"/>
        <v>-0.82850529100529069</v>
      </c>
      <c r="AQ294">
        <v>1987.1666666666667</v>
      </c>
      <c r="AR294">
        <f t="shared" si="351"/>
        <v>-3.5159909297051581E-2</v>
      </c>
      <c r="AS294">
        <f t="shared" si="352"/>
        <v>-7.1857052154193884E-2</v>
      </c>
      <c r="AT294">
        <f t="shared" si="353"/>
        <v>-0.14996816326530618</v>
      </c>
      <c r="AU294">
        <f t="shared" si="354"/>
        <v>-0.36882920634920757</v>
      </c>
      <c r="AV294">
        <f t="shared" si="355"/>
        <v>-0.99266397581254784</v>
      </c>
      <c r="AW294">
        <f t="shared" si="356"/>
        <v>-2.1375831997984389</v>
      </c>
      <c r="AX294">
        <f t="shared" si="397"/>
        <v>-3.4632786394557842</v>
      </c>
      <c r="AY294">
        <f t="shared" si="398"/>
        <v>-4.2188754648526094</v>
      </c>
      <c r="AZ294">
        <f t="shared" si="399"/>
        <v>3.1460803958276471</v>
      </c>
    </row>
    <row r="295" spans="1:52" x14ac:dyDescent="0.2">
      <c r="A295">
        <v>1987.25</v>
      </c>
      <c r="B295" s="3">
        <v>9.6199999999999992</v>
      </c>
      <c r="C295" s="1">
        <f t="shared" si="402"/>
        <v>9.5128571428571416</v>
      </c>
      <c r="D295" s="1">
        <f t="shared" si="403"/>
        <v>-0.16416666666666624</v>
      </c>
      <c r="E295" s="1">
        <f t="shared" si="404"/>
        <v>-0.13356198034769384</v>
      </c>
      <c r="F295" s="1"/>
      <c r="G295">
        <v>1987.25</v>
      </c>
      <c r="H295" s="3">
        <v>9.68</v>
      </c>
      <c r="I295" s="1">
        <f t="shared" si="405"/>
        <v>9.562380952380952</v>
      </c>
      <c r="J295" s="1">
        <f t="shared" si="406"/>
        <v>-0.15196145124716517</v>
      </c>
      <c r="K295" s="1"/>
      <c r="L295">
        <v>1987.25</v>
      </c>
      <c r="M295" s="3">
        <v>9.74</v>
      </c>
      <c r="N295" s="1">
        <f t="shared" si="407"/>
        <v>9.6252380952380943</v>
      </c>
      <c r="O295" s="1">
        <f t="shared" si="408"/>
        <v>-0.23219954648526028</v>
      </c>
      <c r="P295" s="1"/>
      <c r="Q295">
        <v>1987.25</v>
      </c>
      <c r="R295" s="3">
        <v>9.74</v>
      </c>
      <c r="S295" s="1">
        <f t="shared" si="409"/>
        <v>9.6266666666666669</v>
      </c>
      <c r="T295" s="1">
        <f t="shared" si="410"/>
        <v>-0.39369614512471723</v>
      </c>
      <c r="V295">
        <v>1987.25</v>
      </c>
      <c r="W295">
        <v>9.3666666666666671</v>
      </c>
      <c r="X295" s="1">
        <f t="shared" si="411"/>
        <v>9.2230158730158713</v>
      </c>
      <c r="Y295" s="1">
        <f t="shared" si="412"/>
        <v>-0.73785798269925218</v>
      </c>
      <c r="AA295">
        <v>1987.25</v>
      </c>
      <c r="AB295">
        <v>7.8055555555555536</v>
      </c>
      <c r="AC295" s="1">
        <f t="shared" si="413"/>
        <v>7.5923280423280417</v>
      </c>
      <c r="AD295" s="1">
        <f t="shared" si="414"/>
        <v>-0.98619929453262811</v>
      </c>
      <c r="AE295" s="1">
        <f t="shared" si="415"/>
        <v>-0.95917737465356567</v>
      </c>
      <c r="AF295" s="1"/>
      <c r="AG295">
        <v>1987.25</v>
      </c>
      <c r="AH295">
        <v>5.5333333333333341</v>
      </c>
      <c r="AI295" s="1">
        <f t="shared" ref="AI295:AI326" si="416">(-2*AH292+3*AH293+6*AH294+7*AH295+6*AH296+3*AH297-2*AH298)/21</f>
        <v>5.2907407407407412</v>
      </c>
      <c r="AJ295" s="1">
        <f t="shared" ref="AJ295:AJ326" si="417">(22*AI292-67*AI293-58*AI294+58*AI296+67*AI297-22*AI298)/252</f>
        <v>-0.59540291425211977</v>
      </c>
      <c r="AM295">
        <v>2.62</v>
      </c>
      <c r="AN295" s="1">
        <f t="shared" si="400"/>
        <v>2.8252380952380953</v>
      </c>
      <c r="AO295" s="1">
        <f t="shared" si="401"/>
        <v>0.88914588057445332</v>
      </c>
      <c r="AQ295">
        <v>1987.25</v>
      </c>
      <c r="AR295">
        <f t="shared" si="351"/>
        <v>-0.12180852607709679</v>
      </c>
      <c r="AS295">
        <f t="shared" si="352"/>
        <v>-0.26039736961451143</v>
      </c>
      <c r="AT295">
        <f t="shared" si="353"/>
        <v>-0.47216335600906884</v>
      </c>
      <c r="AU295">
        <f t="shared" si="354"/>
        <v>-0.831214240362811</v>
      </c>
      <c r="AV295">
        <f t="shared" si="355"/>
        <v>-1.504140720584529</v>
      </c>
      <c r="AW295">
        <f t="shared" si="356"/>
        <v>-2.3789104862685808</v>
      </c>
      <c r="AX295">
        <f t="shared" si="397"/>
        <v>-2.9219179440665144</v>
      </c>
      <c r="AY295">
        <f t="shared" si="398"/>
        <v>-2.1110169009826123</v>
      </c>
      <c r="AZ295">
        <f t="shared" si="399"/>
        <v>2.4617561084807109</v>
      </c>
    </row>
    <row r="296" spans="1:52" x14ac:dyDescent="0.2">
      <c r="A296">
        <v>1987.3333333333333</v>
      </c>
      <c r="B296" s="3">
        <v>9.4</v>
      </c>
      <c r="C296" s="1">
        <f t="shared" si="402"/>
        <v>9.35</v>
      </c>
      <c r="D296" s="1">
        <f t="shared" si="403"/>
        <v>-0.21464285714285591</v>
      </c>
      <c r="E296" s="1">
        <f t="shared" si="404"/>
        <v>-0.13171390778533681</v>
      </c>
      <c r="F296" s="1"/>
      <c r="G296">
        <v>1987.3333333333333</v>
      </c>
      <c r="H296" s="3">
        <v>9.42</v>
      </c>
      <c r="I296" s="1">
        <f t="shared" si="405"/>
        <v>9.3757142857142863</v>
      </c>
      <c r="J296" s="1">
        <f t="shared" si="406"/>
        <v>-0.16285147392290217</v>
      </c>
      <c r="K296" s="1"/>
      <c r="L296">
        <v>1987.3333333333333</v>
      </c>
      <c r="M296" s="3">
        <v>9.39</v>
      </c>
      <c r="N296" s="1">
        <f t="shared" si="407"/>
        <v>9.3457142857142834</v>
      </c>
      <c r="O296" s="1">
        <f t="shared" si="408"/>
        <v>-0.26112055933484452</v>
      </c>
      <c r="P296" s="1"/>
      <c r="Q296">
        <v>1987.3333333333333</v>
      </c>
      <c r="R296" s="3">
        <v>9.24</v>
      </c>
      <c r="S296" s="1">
        <f t="shared" si="409"/>
        <v>9.194285714285714</v>
      </c>
      <c r="T296" s="1">
        <f t="shared" si="410"/>
        <v>-0.39726379440665066</v>
      </c>
      <c r="V296">
        <v>1987.3333333333333</v>
      </c>
      <c r="W296">
        <v>8.5888888888888903</v>
      </c>
      <c r="X296" s="1">
        <f t="shared" si="411"/>
        <v>8.5341269841269849</v>
      </c>
      <c r="Y296" s="1">
        <f t="shared" si="412"/>
        <v>-0.58563555051650262</v>
      </c>
      <c r="AA296">
        <v>1987.3333333333333</v>
      </c>
      <c r="AB296">
        <v>6.8777777777777791</v>
      </c>
      <c r="AC296" s="1">
        <f t="shared" si="413"/>
        <v>6.9013227513227511</v>
      </c>
      <c r="AD296" s="1">
        <f t="shared" si="414"/>
        <v>-0.53957231040564324</v>
      </c>
      <c r="AE296" s="1">
        <f t="shared" si="415"/>
        <v>-0.39090346014949134</v>
      </c>
      <c r="AF296" s="1"/>
      <c r="AG296">
        <v>1987.3333333333333</v>
      </c>
      <c r="AH296">
        <v>4.8833333333333329</v>
      </c>
      <c r="AI296" s="1">
        <f t="shared" si="416"/>
        <v>5.2597883597883603</v>
      </c>
      <c r="AJ296" s="1">
        <f t="shared" si="417"/>
        <v>0.55142353237591268</v>
      </c>
      <c r="AM296">
        <v>3.77</v>
      </c>
      <c r="AN296" s="1">
        <f t="shared" si="400"/>
        <v>4.5685714285714294</v>
      </c>
      <c r="AO296" s="1">
        <f t="shared" si="401"/>
        <v>2.6637849584278155</v>
      </c>
      <c r="AQ296">
        <v>1987.3333333333333</v>
      </c>
      <c r="AR296">
        <f t="shared" si="351"/>
        <v>-0.12012308390022719</v>
      </c>
      <c r="AS296">
        <f t="shared" si="352"/>
        <v>-0.26864362811791398</v>
      </c>
      <c r="AT296">
        <f t="shared" si="353"/>
        <v>-0.50678557823129211</v>
      </c>
      <c r="AU296">
        <f t="shared" si="354"/>
        <v>-0.86909015873015749</v>
      </c>
      <c r="AV296">
        <f t="shared" si="355"/>
        <v>-1.4031897808012079</v>
      </c>
      <c r="AW296">
        <f t="shared" si="356"/>
        <v>-1.759693736457544</v>
      </c>
      <c r="AX296">
        <f t="shared" si="397"/>
        <v>-1.2567954749307118</v>
      </c>
      <c r="AY296">
        <f t="shared" si="398"/>
        <v>1.1725764071554561</v>
      </c>
      <c r="AZ296">
        <f t="shared" si="399"/>
        <v>1.7557606537868331</v>
      </c>
    </row>
    <row r="297" spans="1:52" x14ac:dyDescent="0.2">
      <c r="A297">
        <v>1987.4166666666667</v>
      </c>
      <c r="B297" s="3">
        <v>9.0500000000000007</v>
      </c>
      <c r="C297" s="1">
        <f t="shared" si="402"/>
        <v>9.2704761904761916</v>
      </c>
      <c r="D297" s="1">
        <f t="shared" si="403"/>
        <v>-5.2658730158730085E-2</v>
      </c>
      <c r="E297" s="1">
        <f t="shared" si="404"/>
        <v>-5.2171201814058717E-2</v>
      </c>
      <c r="F297" s="1"/>
      <c r="G297">
        <v>1987.4166666666667</v>
      </c>
      <c r="H297" s="3">
        <v>9.0500000000000007</v>
      </c>
      <c r="I297" s="1">
        <f t="shared" si="405"/>
        <v>9.2619047619047628</v>
      </c>
      <c r="J297" s="1">
        <f t="shared" si="406"/>
        <v>-8.8970143613000999E-2</v>
      </c>
      <c r="K297" s="1"/>
      <c r="L297">
        <v>1987.4166666666667</v>
      </c>
      <c r="M297" s="3">
        <v>8.93</v>
      </c>
      <c r="N297" s="1">
        <f t="shared" si="407"/>
        <v>9.1328571428571426</v>
      </c>
      <c r="O297" s="1">
        <f t="shared" si="408"/>
        <v>-0.17979213907785294</v>
      </c>
      <c r="P297" s="1"/>
      <c r="Q297">
        <v>1987.4166666666667</v>
      </c>
      <c r="R297" s="3">
        <v>8.67</v>
      </c>
      <c r="S297" s="1">
        <f t="shared" si="409"/>
        <v>8.8690476190476186</v>
      </c>
      <c r="T297" s="1">
        <f t="shared" si="410"/>
        <v>-0.26012849584278169</v>
      </c>
      <c r="V297">
        <v>1987.4166666666667</v>
      </c>
      <c r="W297">
        <v>7.8555555555555561</v>
      </c>
      <c r="X297" s="1">
        <f t="shared" si="411"/>
        <v>8.1111111111111107</v>
      </c>
      <c r="Y297" s="1">
        <f t="shared" si="412"/>
        <v>-0.24238158226253498</v>
      </c>
      <c r="AA297">
        <v>1987.4166666666667</v>
      </c>
      <c r="AB297">
        <v>6.4944444444444436</v>
      </c>
      <c r="AC297" s="1">
        <f t="shared" si="413"/>
        <v>6.8648148148148156</v>
      </c>
      <c r="AD297" s="1">
        <f t="shared" si="414"/>
        <v>0.33421516754850078</v>
      </c>
      <c r="AE297" s="1">
        <f t="shared" si="415"/>
        <v>0.37750587889476833</v>
      </c>
      <c r="AF297" s="1"/>
      <c r="AG297">
        <v>1987.4166666666667</v>
      </c>
      <c r="AH297">
        <v>6.0111111111111111</v>
      </c>
      <c r="AI297" s="1">
        <f t="shared" si="416"/>
        <v>6.333068783068784</v>
      </c>
      <c r="AJ297" s="1">
        <f t="shared" si="417"/>
        <v>1.7510991433610483</v>
      </c>
      <c r="AM297">
        <v>7.98</v>
      </c>
      <c r="AN297" s="1">
        <f t="shared" si="400"/>
        <v>7.8395238095238122</v>
      </c>
      <c r="AO297" s="1">
        <f t="shared" si="401"/>
        <v>3.9414493575207863</v>
      </c>
      <c r="AQ297">
        <v>1987.4166666666667</v>
      </c>
      <c r="AR297">
        <f t="shared" si="351"/>
        <v>-4.7580136054421553E-2</v>
      </c>
      <c r="AS297">
        <f t="shared" si="352"/>
        <v>-0.12872090702947847</v>
      </c>
      <c r="AT297">
        <f t="shared" si="353"/>
        <v>-0.29269133786848039</v>
      </c>
      <c r="AU297">
        <f t="shared" si="354"/>
        <v>-0.52992852607709739</v>
      </c>
      <c r="AV297">
        <f t="shared" si="355"/>
        <v>-0.75098052910052937</v>
      </c>
      <c r="AW297">
        <f t="shared" si="356"/>
        <v>-0.40669516754850055</v>
      </c>
      <c r="AX297">
        <f t="shared" si="397"/>
        <v>1.1903072511967756</v>
      </c>
      <c r="AY297">
        <f t="shared" si="398"/>
        <v>4.7849090652557331</v>
      </c>
      <c r="AZ297">
        <f t="shared" si="399"/>
        <v>1.4174821101133637</v>
      </c>
    </row>
    <row r="298" spans="1:52" x14ac:dyDescent="0.2">
      <c r="A298">
        <v>1987.5</v>
      </c>
      <c r="B298" s="3">
        <v>9.25</v>
      </c>
      <c r="C298" s="1">
        <f t="shared" si="402"/>
        <v>9.2542857142857127</v>
      </c>
      <c r="D298" s="1">
        <f t="shared" si="403"/>
        <v>0.10646825396825278</v>
      </c>
      <c r="E298" s="1">
        <f t="shared" si="404"/>
        <v>1.3027210884353897E-2</v>
      </c>
      <c r="F298" s="1"/>
      <c r="G298">
        <v>1987.5</v>
      </c>
      <c r="H298" s="3">
        <v>9.1999999999999993</v>
      </c>
      <c r="I298" s="1">
        <f t="shared" si="405"/>
        <v>9.2061904761904749</v>
      </c>
      <c r="J298" s="1">
        <f t="shared" si="406"/>
        <v>-2.0362811791383276E-2</v>
      </c>
      <c r="K298" s="1"/>
      <c r="L298">
        <v>1987.5</v>
      </c>
      <c r="M298" s="3">
        <v>8.99</v>
      </c>
      <c r="N298" s="1">
        <f t="shared" si="407"/>
        <v>9.0014285714285709</v>
      </c>
      <c r="O298" s="1">
        <f t="shared" si="408"/>
        <v>-7.3539304610732423E-2</v>
      </c>
      <c r="P298" s="1"/>
      <c r="Q298">
        <v>1987.5</v>
      </c>
      <c r="R298" s="3">
        <v>8.66</v>
      </c>
      <c r="S298" s="1">
        <f t="shared" si="409"/>
        <v>8.6961904761904769</v>
      </c>
      <c r="T298" s="1">
        <f t="shared" si="410"/>
        <v>-7.1804610733182464E-2</v>
      </c>
      <c r="V298">
        <v>1987.5</v>
      </c>
      <c r="W298">
        <v>8.0222222222222204</v>
      </c>
      <c r="X298" s="1">
        <f t="shared" si="411"/>
        <v>8.0576719576719587</v>
      </c>
      <c r="Y298" s="1">
        <f t="shared" si="412"/>
        <v>0.17901864449483421</v>
      </c>
      <c r="AA298">
        <v>1987.5</v>
      </c>
      <c r="AB298">
        <v>7.5722222222222229</v>
      </c>
      <c r="AC298" s="1">
        <f t="shared" si="413"/>
        <v>7.5962962962962974</v>
      </c>
      <c r="AD298" s="1">
        <f t="shared" si="414"/>
        <v>1.2341490299823625</v>
      </c>
      <c r="AE298" s="1">
        <f t="shared" si="415"/>
        <v>1.1152861761988753</v>
      </c>
      <c r="AF298" s="1"/>
      <c r="AG298">
        <v>1987.5</v>
      </c>
      <c r="AH298">
        <v>8.6222222222222253</v>
      </c>
      <c r="AI298" s="1">
        <f t="shared" si="416"/>
        <v>8.5843915343915338</v>
      </c>
      <c r="AJ298" s="1">
        <f t="shared" si="417"/>
        <v>2.5466280339296228</v>
      </c>
      <c r="AM298">
        <v>12.27</v>
      </c>
      <c r="AN298" s="1">
        <f t="shared" si="400"/>
        <v>12.197619047619046</v>
      </c>
      <c r="AO298" s="1">
        <f t="shared" si="401"/>
        <v>4.044726001511715</v>
      </c>
      <c r="AQ298">
        <v>1987.5</v>
      </c>
      <c r="AR298">
        <f t="shared" si="351"/>
        <v>1.1880816326530753E-2</v>
      </c>
      <c r="AS298">
        <f t="shared" si="352"/>
        <v>-6.6900680272107948E-3</v>
      </c>
      <c r="AT298">
        <f t="shared" si="353"/>
        <v>-7.3757913832198763E-2</v>
      </c>
      <c r="AU298">
        <f t="shared" si="354"/>
        <v>-0.13924371882086117</v>
      </c>
      <c r="AV298">
        <f t="shared" si="355"/>
        <v>2.4021284958427612E-2</v>
      </c>
      <c r="AW298">
        <f t="shared" si="356"/>
        <v>1.0411622776518019</v>
      </c>
      <c r="AX298">
        <f t="shared" si="397"/>
        <v>3.363687044595618</v>
      </c>
      <c r="AY298">
        <f t="shared" si="398"/>
        <v>7.0524771579743026</v>
      </c>
      <c r="AZ298">
        <f t="shared" si="399"/>
        <v>1.3999006113378536</v>
      </c>
    </row>
    <row r="299" spans="1:52" x14ac:dyDescent="0.2">
      <c r="A299">
        <v>1987.5833333333333</v>
      </c>
      <c r="B299" s="3">
        <v>9.4499999999999993</v>
      </c>
      <c r="C299" s="1">
        <f t="shared" si="402"/>
        <v>9.2819047619047623</v>
      </c>
      <c r="D299" s="1">
        <f t="shared" si="403"/>
        <v>5.4880952380952204E-2</v>
      </c>
      <c r="E299" s="1">
        <f t="shared" si="404"/>
        <v>-4.576719576720038E-3</v>
      </c>
      <c r="F299" s="1"/>
      <c r="G299">
        <v>1987.5833333333333</v>
      </c>
      <c r="H299" s="3">
        <v>9.3699999999999992</v>
      </c>
      <c r="I299" s="1">
        <f t="shared" si="405"/>
        <v>9.2104761904761911</v>
      </c>
      <c r="J299" s="1">
        <f t="shared" si="406"/>
        <v>-2.0776643990929742E-2</v>
      </c>
      <c r="K299" s="1"/>
      <c r="L299">
        <v>1987.5833333333333</v>
      </c>
      <c r="M299" s="3">
        <v>9.1199999999999992</v>
      </c>
      <c r="N299" s="1">
        <f t="shared" si="407"/>
        <v>8.9785714285714278</v>
      </c>
      <c r="O299" s="1">
        <f t="shared" si="408"/>
        <v>-1.5213529856386649E-2</v>
      </c>
      <c r="P299" s="1"/>
      <c r="Q299">
        <v>1987.5833333333333</v>
      </c>
      <c r="R299" s="3">
        <v>8.86</v>
      </c>
      <c r="S299" s="1">
        <f t="shared" si="409"/>
        <v>8.7190476190476183</v>
      </c>
      <c r="T299" s="1">
        <f t="shared" si="410"/>
        <v>8.3652683295540556E-2</v>
      </c>
      <c r="V299">
        <v>1987.5833333333333</v>
      </c>
      <c r="W299">
        <v>8.5444444444444443</v>
      </c>
      <c r="X299" s="1">
        <f t="shared" si="411"/>
        <v>8.4455026455026445</v>
      </c>
      <c r="Y299" s="1">
        <f t="shared" si="412"/>
        <v>0.54008986310573548</v>
      </c>
      <c r="AA299">
        <v>1987.5833333333333</v>
      </c>
      <c r="AB299">
        <v>9.0944444444444432</v>
      </c>
      <c r="AC299" s="1">
        <f t="shared" si="413"/>
        <v>9.0216931216931222</v>
      </c>
      <c r="AD299" s="1">
        <f t="shared" si="414"/>
        <v>1.667041446208114</v>
      </c>
      <c r="AE299" s="1">
        <f t="shared" si="415"/>
        <v>1.5326845553036033</v>
      </c>
      <c r="AF299" s="1"/>
      <c r="AG299">
        <v>1987.5833333333333</v>
      </c>
      <c r="AH299">
        <v>11.327777777777778</v>
      </c>
      <c r="AI299" s="1">
        <f t="shared" si="416"/>
        <v>11.344973544973547</v>
      </c>
      <c r="AJ299" s="1">
        <f t="shared" si="417"/>
        <v>2.5101074997900392</v>
      </c>
      <c r="AM299">
        <v>15.87</v>
      </c>
      <c r="AN299" s="1">
        <f t="shared" si="400"/>
        <v>15.863809523809525</v>
      </c>
      <c r="AO299" s="1">
        <f t="shared" si="401"/>
        <v>2.7303552532123954</v>
      </c>
      <c r="AQ299">
        <v>1987.5833333333333</v>
      </c>
      <c r="AR299">
        <f t="shared" si="351"/>
        <v>-4.1739682539686752E-3</v>
      </c>
      <c r="AS299">
        <f t="shared" si="352"/>
        <v>-2.3122267573696599E-2</v>
      </c>
      <c r="AT299">
        <f t="shared" si="353"/>
        <v>-3.6997006802721215E-2</v>
      </c>
      <c r="AU299">
        <f t="shared" si="354"/>
        <v>3.9294240362811768E-2</v>
      </c>
      <c r="AV299">
        <f t="shared" si="355"/>
        <v>0.53185619551524255</v>
      </c>
      <c r="AW299">
        <f t="shared" si="356"/>
        <v>1.9296645099521288</v>
      </c>
      <c r="AX299">
        <f t="shared" si="397"/>
        <v>4.2188825497606448</v>
      </c>
      <c r="AY299">
        <f t="shared" si="398"/>
        <v>6.7089665406903487</v>
      </c>
      <c r="AZ299">
        <f t="shared" si="399"/>
        <v>1.339135292154179</v>
      </c>
    </row>
    <row r="300" spans="1:52" x14ac:dyDescent="0.2">
      <c r="A300">
        <v>1987.6666666666667</v>
      </c>
      <c r="B300" s="3">
        <v>9.2899999999999991</v>
      </c>
      <c r="C300" s="1">
        <f t="shared" si="402"/>
        <v>9.2776190476190479</v>
      </c>
      <c r="D300" s="1">
        <f t="shared" si="403"/>
        <v>-0.13769841269841265</v>
      </c>
      <c r="E300" s="1">
        <f t="shared" si="404"/>
        <v>-4.8694255479969029E-2</v>
      </c>
      <c r="F300" s="1"/>
      <c r="G300">
        <v>1987.6666666666667</v>
      </c>
      <c r="H300" s="3">
        <v>9.2100000000000009</v>
      </c>
      <c r="I300" s="1">
        <f t="shared" si="405"/>
        <v>9.1966666666666672</v>
      </c>
      <c r="J300" s="1">
        <f t="shared" si="406"/>
        <v>-4.303476946334097E-2</v>
      </c>
      <c r="K300" s="1"/>
      <c r="L300">
        <v>1987.6666666666667</v>
      </c>
      <c r="M300" s="3">
        <v>9.01</v>
      </c>
      <c r="N300" s="1">
        <f t="shared" si="407"/>
        <v>9.002380952380955</v>
      </c>
      <c r="O300" s="1">
        <f t="shared" si="408"/>
        <v>2.4758125472411886E-2</v>
      </c>
      <c r="P300" s="1"/>
      <c r="Q300">
        <v>1987.6666666666667</v>
      </c>
      <c r="R300" s="3">
        <v>8.8800000000000008</v>
      </c>
      <c r="S300" s="1">
        <f t="shared" si="409"/>
        <v>8.8823809523809523</v>
      </c>
      <c r="T300" s="1">
        <f t="shared" si="410"/>
        <v>0.20055933484504934</v>
      </c>
      <c r="V300">
        <v>1987.6666666666667</v>
      </c>
      <c r="W300">
        <v>9.1111111111111107</v>
      </c>
      <c r="X300" s="1">
        <f t="shared" si="411"/>
        <v>9.1383597883597876</v>
      </c>
      <c r="Y300" s="1">
        <f t="shared" si="412"/>
        <v>0.75264550264550367</v>
      </c>
      <c r="AA300">
        <v>1987.6666666666667</v>
      </c>
      <c r="AB300">
        <v>10.638888888888889</v>
      </c>
      <c r="AC300" s="1">
        <f t="shared" si="413"/>
        <v>10.629629629629632</v>
      </c>
      <c r="AD300" s="1">
        <f t="shared" si="414"/>
        <v>1.4623677248677249</v>
      </c>
      <c r="AE300" s="1">
        <f t="shared" si="415"/>
        <v>1.477736835474931</v>
      </c>
      <c r="AF300" s="1"/>
      <c r="AG300">
        <v>1987.6666666666667</v>
      </c>
      <c r="AH300">
        <v>13.866666666666667</v>
      </c>
      <c r="AI300" s="1">
        <f t="shared" si="416"/>
        <v>13.503703703703707</v>
      </c>
      <c r="AJ300" s="1">
        <f t="shared" si="417"/>
        <v>1.6337133618879638</v>
      </c>
      <c r="AM300">
        <v>18.29</v>
      </c>
      <c r="AN300" s="1">
        <f t="shared" si="400"/>
        <v>17.43</v>
      </c>
      <c r="AO300" s="1">
        <f t="shared" si="401"/>
        <v>0.53396636432350686</v>
      </c>
      <c r="AQ300">
        <v>1987.6666666666667</v>
      </c>
      <c r="AR300">
        <f t="shared" si="351"/>
        <v>-4.4409160997731754E-2</v>
      </c>
      <c r="AS300">
        <f t="shared" si="352"/>
        <v>-8.3656870748298737E-2</v>
      </c>
      <c r="AT300">
        <f t="shared" si="353"/>
        <v>-6.1077460317459094E-2</v>
      </c>
      <c r="AU300">
        <f t="shared" si="354"/>
        <v>0.12183265306122591</v>
      </c>
      <c r="AV300">
        <f t="shared" si="355"/>
        <v>0.80824535147392529</v>
      </c>
      <c r="AW300">
        <f t="shared" si="356"/>
        <v>2.1559413454270624</v>
      </c>
      <c r="AX300">
        <f t="shared" si="397"/>
        <v>3.6458879314688857</v>
      </c>
      <c r="AY300">
        <f t="shared" si="398"/>
        <v>4.1328652557319243</v>
      </c>
      <c r="AZ300">
        <f t="shared" si="399"/>
        <v>1.1192850358276498</v>
      </c>
    </row>
    <row r="301" spans="1:52" x14ac:dyDescent="0.2">
      <c r="A301">
        <v>1987.75</v>
      </c>
      <c r="B301" s="3">
        <v>9.1199999999999992</v>
      </c>
      <c r="C301" s="1">
        <f t="shared" si="402"/>
        <v>9.173333333333332</v>
      </c>
      <c r="D301" s="1">
        <f t="shared" si="403"/>
        <v>-0.12182539682539678</v>
      </c>
      <c r="E301" s="1">
        <f t="shared" si="404"/>
        <v>-4.3883219954649021E-2</v>
      </c>
      <c r="F301" s="1"/>
      <c r="G301">
        <v>1987.75</v>
      </c>
      <c r="H301" s="3">
        <v>9.06</v>
      </c>
      <c r="I301" s="1">
        <f t="shared" si="405"/>
        <v>9.1147619047619042</v>
      </c>
      <c r="J301" s="1">
        <f t="shared" si="406"/>
        <v>-1.6849962207106366E-2</v>
      </c>
      <c r="K301" s="1"/>
      <c r="L301">
        <v>1987.75</v>
      </c>
      <c r="M301" s="3">
        <v>8.9600000000000009</v>
      </c>
      <c r="N301" s="1">
        <f t="shared" si="407"/>
        <v>9.0152380952380948</v>
      </c>
      <c r="O301" s="1">
        <f t="shared" si="408"/>
        <v>9.4102418745275751E-2</v>
      </c>
      <c r="P301" s="1"/>
      <c r="Q301">
        <v>1987.75</v>
      </c>
      <c r="R301" s="3">
        <v>9.0299999999999994</v>
      </c>
      <c r="S301" s="1">
        <f t="shared" si="409"/>
        <v>9.1038095238095238</v>
      </c>
      <c r="T301" s="1">
        <f t="shared" si="410"/>
        <v>0.2977135298563871</v>
      </c>
      <c r="V301">
        <v>1987.75</v>
      </c>
      <c r="W301">
        <v>9.8555555555555578</v>
      </c>
      <c r="X301" s="1">
        <f t="shared" si="411"/>
        <v>9.8941798941798957</v>
      </c>
      <c r="Y301" s="1">
        <f t="shared" si="412"/>
        <v>0.77642353237591488</v>
      </c>
      <c r="AA301">
        <v>1987.75</v>
      </c>
      <c r="AB301">
        <v>11.97777777777778</v>
      </c>
      <c r="AC301" s="1">
        <f t="shared" si="413"/>
        <v>11.857936507936509</v>
      </c>
      <c r="AD301" s="1">
        <f t="shared" si="414"/>
        <v>0.98317901234567995</v>
      </c>
      <c r="AE301" s="1">
        <f t="shared" si="415"/>
        <v>0.9980473670949852</v>
      </c>
      <c r="AF301" s="1"/>
      <c r="AG301">
        <v>1987.75</v>
      </c>
      <c r="AH301">
        <v>14.65</v>
      </c>
      <c r="AI301" s="1">
        <f t="shared" si="416"/>
        <v>14.439947089947086</v>
      </c>
      <c r="AJ301" s="1">
        <f t="shared" si="417"/>
        <v>0.32717099185353032</v>
      </c>
      <c r="AM301">
        <v>16.89</v>
      </c>
      <c r="AN301" s="1">
        <f t="shared" si="400"/>
        <v>16.818571428571428</v>
      </c>
      <c r="AO301" s="1">
        <f t="shared" si="401"/>
        <v>-1.6041553287981867</v>
      </c>
      <c r="AQ301">
        <v>1987.75</v>
      </c>
      <c r="AR301">
        <f t="shared" si="351"/>
        <v>-4.0021496598639912E-2</v>
      </c>
      <c r="AS301">
        <f t="shared" si="352"/>
        <v>-5.538866213152091E-2</v>
      </c>
      <c r="AT301">
        <f t="shared" si="353"/>
        <v>3.0432743764170576E-2</v>
      </c>
      <c r="AU301">
        <f t="shared" si="354"/>
        <v>0.30194748299319563</v>
      </c>
      <c r="AV301">
        <f t="shared" si="355"/>
        <v>1.0100457445200302</v>
      </c>
      <c r="AW301">
        <f t="shared" si="356"/>
        <v>1.9202649433106569</v>
      </c>
      <c r="AX301">
        <f t="shared" si="397"/>
        <v>2.2186448878810761</v>
      </c>
      <c r="AY301">
        <f t="shared" si="398"/>
        <v>0.75565522801713003</v>
      </c>
      <c r="AZ301">
        <f t="shared" si="399"/>
        <v>0.97372363174601284</v>
      </c>
    </row>
    <row r="302" spans="1:52" x14ac:dyDescent="0.2">
      <c r="A302">
        <v>1987.8333333333333</v>
      </c>
      <c r="B302" s="3">
        <v>9.09</v>
      </c>
      <c r="C302" s="1">
        <f t="shared" si="402"/>
        <v>9.1680952380952387</v>
      </c>
      <c r="D302" s="1">
        <f t="shared" si="403"/>
        <v>9.9365079365079781E-2</v>
      </c>
      <c r="E302" s="1">
        <f t="shared" si="404"/>
        <v>4.2711640211640048E-2</v>
      </c>
      <c r="F302" s="1"/>
      <c r="G302">
        <v>1987.8333333333333</v>
      </c>
      <c r="H302" s="3">
        <v>9.06</v>
      </c>
      <c r="I302" s="1">
        <f t="shared" si="405"/>
        <v>9.1404761904761891</v>
      </c>
      <c r="J302" s="1">
        <f t="shared" si="406"/>
        <v>8.6205593348450307E-2</v>
      </c>
      <c r="K302" s="1"/>
      <c r="L302">
        <v>1987.8333333333333</v>
      </c>
      <c r="M302" s="3">
        <v>9.09</v>
      </c>
      <c r="N302" s="1">
        <f t="shared" si="407"/>
        <v>9.1642857142857146</v>
      </c>
      <c r="O302" s="1">
        <f t="shared" si="408"/>
        <v>0.21063114134542699</v>
      </c>
      <c r="P302" s="1"/>
      <c r="Q302">
        <v>1987.8333333333333</v>
      </c>
      <c r="R302" s="3">
        <v>9.39</v>
      </c>
      <c r="S302" s="1">
        <f t="shared" si="409"/>
        <v>9.4419047619047625</v>
      </c>
      <c r="T302" s="1">
        <f t="shared" si="410"/>
        <v>0.38329931972789077</v>
      </c>
      <c r="V302">
        <v>1987.8333333333333</v>
      </c>
      <c r="W302">
        <v>10.605555555555558</v>
      </c>
      <c r="X302" s="1">
        <f t="shared" si="411"/>
        <v>10.62698412698413</v>
      </c>
      <c r="Y302" s="1">
        <f t="shared" si="412"/>
        <v>0.62860082304526799</v>
      </c>
      <c r="AA302">
        <v>1987.8333333333333</v>
      </c>
      <c r="AB302">
        <v>12.566666666666666</v>
      </c>
      <c r="AC302" s="1">
        <f t="shared" si="413"/>
        <v>12.548412698412697</v>
      </c>
      <c r="AD302" s="1">
        <f t="shared" si="414"/>
        <v>0.34667107583774126</v>
      </c>
      <c r="AE302" s="1">
        <f t="shared" si="415"/>
        <v>0.31179033341731649</v>
      </c>
      <c r="AF302" s="1"/>
      <c r="AG302">
        <v>1987.8333333333333</v>
      </c>
      <c r="AH302">
        <v>14.1</v>
      </c>
      <c r="AI302" s="1">
        <f t="shared" si="416"/>
        <v>14.165873015873016</v>
      </c>
      <c r="AJ302" s="1">
        <f t="shared" si="417"/>
        <v>-0.8616129167716462</v>
      </c>
      <c r="AM302">
        <v>14.19</v>
      </c>
      <c r="AN302" s="1">
        <f t="shared" si="400"/>
        <v>14.433333333333334</v>
      </c>
      <c r="AO302" s="1">
        <f t="shared" si="401"/>
        <v>-2.9246636432350721</v>
      </c>
      <c r="AQ302">
        <v>1987.8333333333333</v>
      </c>
      <c r="AR302">
        <f t="shared" si="351"/>
        <v>3.8953015873015723E-2</v>
      </c>
      <c r="AS302">
        <f t="shared" si="352"/>
        <v>0.11757251700680241</v>
      </c>
      <c r="AT302">
        <f t="shared" si="353"/>
        <v>0.30966811791383186</v>
      </c>
      <c r="AU302">
        <f t="shared" si="354"/>
        <v>0.65923709750566828</v>
      </c>
      <c r="AV302">
        <f t="shared" si="355"/>
        <v>1.2325210481229527</v>
      </c>
      <c r="AW302">
        <f t="shared" si="356"/>
        <v>1.5168738321995454</v>
      </c>
      <c r="AX302">
        <f t="shared" si="397"/>
        <v>0.73108285210380386</v>
      </c>
      <c r="AY302">
        <f t="shared" si="398"/>
        <v>-1.9362103905265819</v>
      </c>
      <c r="AZ302">
        <f t="shared" si="399"/>
        <v>1.2827042064398895</v>
      </c>
    </row>
    <row r="303" spans="1:52" x14ac:dyDescent="0.2">
      <c r="A303">
        <v>1987.9166666666667</v>
      </c>
      <c r="B303" s="3">
        <v>9.27</v>
      </c>
      <c r="C303" s="1">
        <f t="shared" si="402"/>
        <v>9.2795238095238091</v>
      </c>
      <c r="D303" s="1">
        <f t="shared" si="403"/>
        <v>0.1899206349206351</v>
      </c>
      <c r="E303" s="1">
        <f t="shared" si="404"/>
        <v>0.14820672713530009</v>
      </c>
      <c r="F303" s="1"/>
      <c r="G303">
        <v>1987.9166666666667</v>
      </c>
      <c r="H303" s="3">
        <v>9.3000000000000007</v>
      </c>
      <c r="I303" s="1">
        <f t="shared" si="405"/>
        <v>9.3023809523809522</v>
      </c>
      <c r="J303" s="1">
        <f t="shared" si="406"/>
        <v>0.19722222222222319</v>
      </c>
      <c r="K303" s="1"/>
      <c r="L303">
        <v>1987.9166666666667</v>
      </c>
      <c r="M303" s="3">
        <v>9.44</v>
      </c>
      <c r="N303" s="1">
        <f t="shared" si="407"/>
        <v>9.4419047619047625</v>
      </c>
      <c r="O303" s="1">
        <f t="shared" si="408"/>
        <v>0.30444255479969723</v>
      </c>
      <c r="P303" s="1"/>
      <c r="Q303">
        <v>1987.9166666666667</v>
      </c>
      <c r="R303" s="3">
        <v>9.89</v>
      </c>
      <c r="S303" s="1">
        <f t="shared" si="409"/>
        <v>9.8571428571428559</v>
      </c>
      <c r="T303" s="1">
        <f t="shared" si="410"/>
        <v>0.39772297808012108</v>
      </c>
      <c r="V303">
        <v>1987.9166666666667</v>
      </c>
      <c r="W303">
        <v>11.222222222222223</v>
      </c>
      <c r="X303" s="1">
        <f t="shared" si="411"/>
        <v>11.133862433862436</v>
      </c>
      <c r="Y303" s="1">
        <f t="shared" si="412"/>
        <v>0.33082220542537938</v>
      </c>
      <c r="AA303">
        <v>1987.9166666666667</v>
      </c>
      <c r="AB303">
        <v>12.555555555555555</v>
      </c>
      <c r="AC303" s="1">
        <f t="shared" si="413"/>
        <v>12.496825396825395</v>
      </c>
      <c r="AD303" s="1">
        <f t="shared" si="414"/>
        <v>-0.41027336860670383</v>
      </c>
      <c r="AE303" s="1">
        <f t="shared" si="415"/>
        <v>-0.3742325942722774</v>
      </c>
      <c r="AF303" s="1"/>
      <c r="AG303">
        <v>1987.9166666666667</v>
      </c>
      <c r="AH303">
        <v>12.75</v>
      </c>
      <c r="AI303" s="1">
        <f t="shared" si="416"/>
        <v>12.777248677248679</v>
      </c>
      <c r="AJ303" s="1">
        <f t="shared" si="417"/>
        <v>-1.6360124296632224</v>
      </c>
      <c r="AM303">
        <v>10.99</v>
      </c>
      <c r="AN303" s="1">
        <f t="shared" si="400"/>
        <v>11.04904761904762</v>
      </c>
      <c r="AO303" s="1">
        <f t="shared" si="401"/>
        <v>-3.2978023431594865</v>
      </c>
      <c r="AQ303">
        <v>1987.9166666666667</v>
      </c>
      <c r="AR303">
        <f t="shared" si="351"/>
        <v>0.13516453514739368</v>
      </c>
      <c r="AS303">
        <f t="shared" si="352"/>
        <v>0.31503120181406125</v>
      </c>
      <c r="AT303">
        <f t="shared" si="353"/>
        <v>0.59268281179138516</v>
      </c>
      <c r="AU303">
        <f t="shared" si="354"/>
        <v>0.95540616780045551</v>
      </c>
      <c r="AV303">
        <f t="shared" si="355"/>
        <v>1.2571160191484014</v>
      </c>
      <c r="AW303">
        <f t="shared" si="356"/>
        <v>0.91581589317208434</v>
      </c>
      <c r="AX303">
        <f t="shared" si="397"/>
        <v>-0.57622744268077453</v>
      </c>
      <c r="AY303">
        <f t="shared" si="398"/>
        <v>-3.5838231796422262</v>
      </c>
      <c r="AZ303">
        <f t="shared" si="399"/>
        <v>2.1106062048072425</v>
      </c>
    </row>
    <row r="304" spans="1:52" x14ac:dyDescent="0.2">
      <c r="A304">
        <v>1988</v>
      </c>
      <c r="B304" s="3">
        <v>9.57</v>
      </c>
      <c r="C304" s="1">
        <f t="shared" si="402"/>
        <v>9.4609523809523814</v>
      </c>
      <c r="D304" s="1">
        <f t="shared" si="403"/>
        <v>0.1801190476190479</v>
      </c>
      <c r="E304" s="1">
        <f t="shared" si="404"/>
        <v>0.19471466364323445</v>
      </c>
      <c r="F304" s="1"/>
      <c r="G304">
        <v>1988</v>
      </c>
      <c r="H304" s="3">
        <v>9.6199999999999992</v>
      </c>
      <c r="I304" s="1">
        <f t="shared" si="405"/>
        <v>9.53095238095238</v>
      </c>
      <c r="J304" s="1">
        <f t="shared" si="406"/>
        <v>0.23694444444444437</v>
      </c>
      <c r="K304" s="1"/>
      <c r="L304">
        <v>1988</v>
      </c>
      <c r="M304" s="3">
        <v>9.85</v>
      </c>
      <c r="N304" s="1">
        <f t="shared" si="407"/>
        <v>9.7614285714285725</v>
      </c>
      <c r="O304" s="1">
        <f t="shared" si="408"/>
        <v>0.30110355253212268</v>
      </c>
      <c r="P304" s="1"/>
      <c r="Q304">
        <v>1988</v>
      </c>
      <c r="R304" s="3">
        <v>10.29</v>
      </c>
      <c r="S304" s="1">
        <f t="shared" si="409"/>
        <v>10.227142857142857</v>
      </c>
      <c r="T304" s="1">
        <f t="shared" si="410"/>
        <v>0.29827475434618361</v>
      </c>
      <c r="V304">
        <v>1988</v>
      </c>
      <c r="W304">
        <v>11.383333333333335</v>
      </c>
      <c r="X304" s="1">
        <f t="shared" si="411"/>
        <v>11.275925925925927</v>
      </c>
      <c r="Y304" s="1">
        <f t="shared" si="412"/>
        <v>-3.8410178886370848E-2</v>
      </c>
      <c r="AA304">
        <v>1988</v>
      </c>
      <c r="AB304">
        <v>11.93333333333333</v>
      </c>
      <c r="AC304" s="1">
        <f t="shared" si="413"/>
        <v>11.806084656084655</v>
      </c>
      <c r="AD304" s="1">
        <f t="shared" si="414"/>
        <v>-0.96025132275132141</v>
      </c>
      <c r="AE304" s="1">
        <f t="shared" si="415"/>
        <v>-0.89438775510204116</v>
      </c>
      <c r="AF304" s="1"/>
      <c r="AG304">
        <v>1988</v>
      </c>
      <c r="AH304">
        <v>11.05</v>
      </c>
      <c r="AI304" s="1">
        <f t="shared" si="416"/>
        <v>10.944444444444445</v>
      </c>
      <c r="AJ304" s="1">
        <f t="shared" si="417"/>
        <v>-1.92855673133451</v>
      </c>
      <c r="AM304">
        <v>7.98</v>
      </c>
      <c r="AN304" s="1">
        <f t="shared" si="400"/>
        <v>8.0090476190476174</v>
      </c>
      <c r="AO304" s="1">
        <f t="shared" si="401"/>
        <v>-2.9261073318216178</v>
      </c>
      <c r="AQ304">
        <v>1988</v>
      </c>
      <c r="AR304">
        <f t="shared" si="351"/>
        <v>0.17757977324262983</v>
      </c>
      <c r="AS304">
        <f t="shared" si="352"/>
        <v>0.39367310657596316</v>
      </c>
      <c r="AT304">
        <f t="shared" si="353"/>
        <v>0.668279546485259</v>
      </c>
      <c r="AU304">
        <f t="shared" si="354"/>
        <v>0.94030612244897838</v>
      </c>
      <c r="AV304">
        <f t="shared" si="355"/>
        <v>0.9052760393046082</v>
      </c>
      <c r="AW304">
        <f t="shared" si="356"/>
        <v>8.9594406651546638E-2</v>
      </c>
      <c r="AX304">
        <f t="shared" si="397"/>
        <v>-1.6692493323255266</v>
      </c>
      <c r="AY304">
        <f t="shared" si="398"/>
        <v>-4.3378592189468419</v>
      </c>
      <c r="AZ304">
        <f t="shared" si="399"/>
        <v>3.1451791288888735</v>
      </c>
    </row>
    <row r="305" spans="1:52" x14ac:dyDescent="0.2">
      <c r="A305">
        <v>1988.0833333333333</v>
      </c>
      <c r="B305" s="3">
        <v>9.56</v>
      </c>
      <c r="C305" s="1">
        <f t="shared" si="402"/>
        <v>9.6309523809523832</v>
      </c>
      <c r="D305" s="1">
        <f t="shared" si="403"/>
        <v>0.11234126984127007</v>
      </c>
      <c r="E305" s="1">
        <f t="shared" si="404"/>
        <v>0.1273715041572181</v>
      </c>
      <c r="F305" s="1"/>
      <c r="G305">
        <v>1988.0833333333333</v>
      </c>
      <c r="H305" s="3">
        <v>9.69</v>
      </c>
      <c r="I305" s="1">
        <f t="shared" si="405"/>
        <v>9.7357142857142858</v>
      </c>
      <c r="J305" s="1">
        <f t="shared" si="406"/>
        <v>0.14944633408919061</v>
      </c>
      <c r="K305" s="1"/>
      <c r="L305">
        <v>1988.0833333333333</v>
      </c>
      <c r="M305" s="3">
        <v>9.9600000000000009</v>
      </c>
      <c r="N305" s="1">
        <f t="shared" si="407"/>
        <v>10.00238095238095</v>
      </c>
      <c r="O305" s="1">
        <f t="shared" si="408"/>
        <v>0.15400793650793695</v>
      </c>
      <c r="P305" s="1"/>
      <c r="Q305">
        <v>1988.0833333333333</v>
      </c>
      <c r="R305" s="3">
        <v>10.38</v>
      </c>
      <c r="S305" s="1">
        <f t="shared" si="409"/>
        <v>10.410000000000002</v>
      </c>
      <c r="T305" s="1">
        <f t="shared" si="410"/>
        <v>6.063492063492143E-2</v>
      </c>
      <c r="V305">
        <v>1988.0833333333333</v>
      </c>
      <c r="W305">
        <v>10.966666666666669</v>
      </c>
      <c r="X305" s="1">
        <f t="shared" si="411"/>
        <v>11.023280423280424</v>
      </c>
      <c r="Y305" s="1">
        <f t="shared" si="412"/>
        <v>-0.42061917359536466</v>
      </c>
      <c r="AA305">
        <v>1988.0833333333333</v>
      </c>
      <c r="AB305">
        <v>10.58888888888889</v>
      </c>
      <c r="AC305" s="1">
        <f t="shared" si="413"/>
        <v>10.717460317460317</v>
      </c>
      <c r="AD305" s="1">
        <f t="shared" si="414"/>
        <v>-1.2555996472663127</v>
      </c>
      <c r="AE305" s="1">
        <f t="shared" si="415"/>
        <v>-1.2366780045351464</v>
      </c>
      <c r="AF305" s="1"/>
      <c r="AG305">
        <v>1988.0833333333333</v>
      </c>
      <c r="AH305">
        <v>8.8555555555555543</v>
      </c>
      <c r="AI305" s="1">
        <f t="shared" si="416"/>
        <v>9.0367724867724863</v>
      </c>
      <c r="AJ305" s="1">
        <f t="shared" si="417"/>
        <v>-1.9377593012513659</v>
      </c>
      <c r="AM305">
        <v>5.29</v>
      </c>
      <c r="AN305" s="1">
        <f t="shared" si="400"/>
        <v>5.4628571428571426</v>
      </c>
      <c r="AO305" s="1">
        <f t="shared" si="401"/>
        <v>-2.2773299319727891</v>
      </c>
      <c r="AQ305">
        <v>1988.0833333333333</v>
      </c>
      <c r="AR305">
        <f t="shared" si="351"/>
        <v>0.11616281179138291</v>
      </c>
      <c r="AS305">
        <f t="shared" si="352"/>
        <v>0.25245786848072471</v>
      </c>
      <c r="AT305">
        <f t="shared" si="353"/>
        <v>0.39291310657596329</v>
      </c>
      <c r="AU305">
        <f t="shared" si="354"/>
        <v>0.44821215419501165</v>
      </c>
      <c r="AV305">
        <f t="shared" si="355"/>
        <v>6.4607467876039049E-2</v>
      </c>
      <c r="AW305">
        <f t="shared" si="356"/>
        <v>-1.0632428722600145</v>
      </c>
      <c r="AX305">
        <f t="shared" si="397"/>
        <v>-2.8304793550012604</v>
      </c>
      <c r="AY305">
        <f t="shared" si="398"/>
        <v>-4.9074042529604434</v>
      </c>
      <c r="AZ305">
        <f t="shared" si="399"/>
        <v>3.8086384072562183</v>
      </c>
    </row>
    <row r="306" spans="1:52" x14ac:dyDescent="0.2">
      <c r="A306">
        <v>1988.1666666666667</v>
      </c>
      <c r="B306" s="3">
        <v>9.7200000000000006</v>
      </c>
      <c r="C306" s="1">
        <f t="shared" si="402"/>
        <v>9.7457142857142838</v>
      </c>
      <c r="D306" s="1">
        <f t="shared" si="403"/>
        <v>7.0476190476190442E-2</v>
      </c>
      <c r="E306" s="1">
        <f t="shared" si="404"/>
        <v>3.1897203325772327E-3</v>
      </c>
      <c r="F306" s="1"/>
      <c r="G306">
        <v>1988.1666666666667</v>
      </c>
      <c r="H306" s="3">
        <v>9.83</v>
      </c>
      <c r="I306" s="1">
        <f t="shared" si="405"/>
        <v>9.8580952380952365</v>
      </c>
      <c r="J306" s="1">
        <f t="shared" si="406"/>
        <v>6.2358276643997054E-4</v>
      </c>
      <c r="K306" s="1"/>
      <c r="L306">
        <v>1988.1666666666667</v>
      </c>
      <c r="M306" s="3">
        <v>10.09</v>
      </c>
      <c r="N306" s="1">
        <f t="shared" si="407"/>
        <v>10.095714285714285</v>
      </c>
      <c r="O306" s="1">
        <f t="shared" si="408"/>
        <v>-5.9393424036280576E-2</v>
      </c>
      <c r="P306" s="1"/>
      <c r="Q306">
        <v>1988.1666666666667</v>
      </c>
      <c r="R306" s="3">
        <v>10.39</v>
      </c>
      <c r="S306" s="1">
        <f t="shared" si="409"/>
        <v>10.374761904761906</v>
      </c>
      <c r="T306" s="1">
        <f t="shared" si="410"/>
        <v>-0.21832577475434609</v>
      </c>
      <c r="V306">
        <v>1988.1666666666667</v>
      </c>
      <c r="W306">
        <v>10.46111111111111</v>
      </c>
      <c r="X306" s="1">
        <f t="shared" si="411"/>
        <v>10.498412698412698</v>
      </c>
      <c r="Y306" s="1">
        <f t="shared" si="412"/>
        <v>-0.70861153103216667</v>
      </c>
      <c r="AA306">
        <v>1988.1666666666667</v>
      </c>
      <c r="AB306">
        <v>9.43888888888889</v>
      </c>
      <c r="AC306" s="1">
        <f t="shared" si="413"/>
        <v>9.4859788359788357</v>
      </c>
      <c r="AD306" s="1">
        <f t="shared" si="414"/>
        <v>-1.2182539682539688</v>
      </c>
      <c r="AE306" s="1">
        <f t="shared" si="415"/>
        <v>-1.3561717897035348</v>
      </c>
      <c r="AF306" s="1"/>
      <c r="AG306">
        <v>1988.1666666666667</v>
      </c>
      <c r="AH306">
        <v>7.3055555555555554</v>
      </c>
      <c r="AI306" s="1">
        <f t="shared" si="416"/>
        <v>7.295502645502645</v>
      </c>
      <c r="AJ306" s="1">
        <f t="shared" si="417"/>
        <v>-1.6806846812799192</v>
      </c>
      <c r="AM306">
        <v>3.94</v>
      </c>
      <c r="AN306" s="1">
        <f t="shared" si="400"/>
        <v>3.6847619047619045</v>
      </c>
      <c r="AO306" s="1">
        <f t="shared" si="401"/>
        <v>-1.2865211640211638</v>
      </c>
      <c r="AQ306">
        <v>1988.1666666666667</v>
      </c>
      <c r="AR306">
        <f t="shared" si="351"/>
        <v>2.9090249433104359E-3</v>
      </c>
      <c r="AS306">
        <f t="shared" si="352"/>
        <v>3.4777324263036897E-3</v>
      </c>
      <c r="AT306">
        <f t="shared" si="353"/>
        <v>-5.06890702947842E-2</v>
      </c>
      <c r="AU306">
        <f t="shared" si="354"/>
        <v>-0.24980217687074782</v>
      </c>
      <c r="AV306">
        <f t="shared" si="355"/>
        <v>-0.89605589317208389</v>
      </c>
      <c r="AW306">
        <f t="shared" si="356"/>
        <v>-2.1328845653817079</v>
      </c>
      <c r="AX306">
        <f t="shared" ref="AX306:AX321" si="418">($E306+$J306+$O306+$T306+$Y306+$AE306+$AJ306)*160*0.0057</f>
        <v>-3.665668994708994</v>
      </c>
      <c r="AY306">
        <f t="shared" si="398"/>
        <v>-4.8389762962962957</v>
      </c>
      <c r="AZ306">
        <f t="shared" si="399"/>
        <v>3.8177778880725444</v>
      </c>
    </row>
    <row r="307" spans="1:52" x14ac:dyDescent="0.2">
      <c r="A307">
        <v>1988.25</v>
      </c>
      <c r="B307" s="3">
        <v>9.74</v>
      </c>
      <c r="C307" s="1">
        <f t="shared" si="402"/>
        <v>9.6285714285714299</v>
      </c>
      <c r="D307" s="1">
        <f t="shared" si="403"/>
        <v>-0.13071428571428559</v>
      </c>
      <c r="E307" s="1">
        <f t="shared" si="404"/>
        <v>-0.10286848072562391</v>
      </c>
      <c r="F307" s="1"/>
      <c r="G307">
        <v>1988.25</v>
      </c>
      <c r="H307" s="3">
        <v>9.84</v>
      </c>
      <c r="I307" s="1">
        <f t="shared" si="405"/>
        <v>9.7285714285714278</v>
      </c>
      <c r="J307" s="1">
        <f t="shared" si="406"/>
        <v>-0.12660808767951562</v>
      </c>
      <c r="K307" s="1"/>
      <c r="L307">
        <v>1988.25</v>
      </c>
      <c r="M307" s="3">
        <v>9.99</v>
      </c>
      <c r="N307" s="1">
        <f t="shared" si="407"/>
        <v>9.8804761904761929</v>
      </c>
      <c r="O307" s="1">
        <f t="shared" si="408"/>
        <v>-0.23441421012849467</v>
      </c>
      <c r="P307" s="1"/>
      <c r="Q307">
        <v>1988.25</v>
      </c>
      <c r="R307" s="3">
        <v>10.08</v>
      </c>
      <c r="S307" s="1">
        <f t="shared" si="409"/>
        <v>9.9857142857142858</v>
      </c>
      <c r="T307" s="1">
        <f t="shared" si="410"/>
        <v>-0.42538737717309189</v>
      </c>
      <c r="V307">
        <v>1988.25</v>
      </c>
      <c r="W307">
        <v>9.7555555555555564</v>
      </c>
      <c r="X307" s="1">
        <f t="shared" si="411"/>
        <v>9.6510582010582002</v>
      </c>
      <c r="Y307" s="1">
        <f t="shared" si="412"/>
        <v>-0.82383471907281569</v>
      </c>
      <c r="AA307">
        <v>1988.25</v>
      </c>
      <c r="AB307">
        <v>8.2666666666666675</v>
      </c>
      <c r="AC307" s="1">
        <f t="shared" si="413"/>
        <v>8.0851851851851873</v>
      </c>
      <c r="AD307" s="1">
        <f t="shared" si="414"/>
        <v>-1.2579805996472679</v>
      </c>
      <c r="AE307" s="1">
        <f t="shared" si="415"/>
        <v>-1.177812421264802</v>
      </c>
      <c r="AF307" s="1"/>
      <c r="AG307">
        <v>1988.25</v>
      </c>
      <c r="AH307">
        <v>6.0333333333333332</v>
      </c>
      <c r="AI307" s="1">
        <f t="shared" si="416"/>
        <v>5.7460317460317452</v>
      </c>
      <c r="AJ307" s="1">
        <f t="shared" si="417"/>
        <v>-0.98101956832115511</v>
      </c>
      <c r="AM307">
        <v>2.98</v>
      </c>
      <c r="AN307" s="1">
        <f t="shared" si="400"/>
        <v>2.8742857142857141</v>
      </c>
      <c r="AO307" s="1">
        <f t="shared" si="401"/>
        <v>0.30110355253212412</v>
      </c>
      <c r="AQ307">
        <v>1988.25</v>
      </c>
      <c r="AR307">
        <f t="shared" si="351"/>
        <v>-9.3816054421769005E-2</v>
      </c>
      <c r="AS307">
        <f t="shared" si="352"/>
        <v>-0.20928263038548722</v>
      </c>
      <c r="AT307">
        <f t="shared" si="353"/>
        <v>-0.42306839002267443</v>
      </c>
      <c r="AU307">
        <f t="shared" si="354"/>
        <v>-0.81102167800453429</v>
      </c>
      <c r="AV307">
        <f t="shared" si="355"/>
        <v>-1.5623589417989423</v>
      </c>
      <c r="AW307">
        <f t="shared" si="356"/>
        <v>-2.6365238699924416</v>
      </c>
      <c r="AX307">
        <f t="shared" si="418"/>
        <v>-3.5312137163013353</v>
      </c>
      <c r="AY307">
        <f t="shared" ref="AY307:AY322" si="419">($E307+$J307+$O307+$T307+$Y307+$AE307+$AJ307+$AO307)*160*0.0057</f>
        <v>-3.2566072763920384</v>
      </c>
      <c r="AZ307">
        <f t="shared" si="399"/>
        <v>3.2677831354194842</v>
      </c>
    </row>
    <row r="308" spans="1:52" x14ac:dyDescent="0.2">
      <c r="A308">
        <v>1988.3333333333333</v>
      </c>
      <c r="B308" s="3">
        <v>9.6300000000000008</v>
      </c>
      <c r="C308" s="1">
        <f t="shared" si="402"/>
        <v>9.5228571428571431</v>
      </c>
      <c r="D308" s="1">
        <f t="shared" si="403"/>
        <v>-0.20297619047619039</v>
      </c>
      <c r="E308" s="1">
        <f t="shared" si="404"/>
        <v>-0.11487717309145887</v>
      </c>
      <c r="F308" s="1"/>
      <c r="G308">
        <v>1988.3333333333333</v>
      </c>
      <c r="H308" s="3">
        <v>9.69</v>
      </c>
      <c r="I308" s="1">
        <f t="shared" si="405"/>
        <v>9.589047619047621</v>
      </c>
      <c r="J308" s="1">
        <f t="shared" si="406"/>
        <v>-0.1518801965230524</v>
      </c>
      <c r="K308" s="1"/>
      <c r="L308">
        <v>1988.3333333333333</v>
      </c>
      <c r="M308" s="3">
        <v>9.7100000000000009</v>
      </c>
      <c r="N308" s="1">
        <f t="shared" si="407"/>
        <v>9.6171428571428574</v>
      </c>
      <c r="O308" s="1">
        <f t="shared" si="408"/>
        <v>-0.27645502645502712</v>
      </c>
      <c r="P308" s="1"/>
      <c r="Q308">
        <v>1988.3333333333333</v>
      </c>
      <c r="R308" s="3">
        <v>9.6300000000000008</v>
      </c>
      <c r="S308" s="1">
        <f t="shared" si="409"/>
        <v>9.5280952380952399</v>
      </c>
      <c r="T308" s="1">
        <f t="shared" si="410"/>
        <v>-0.45735449735449735</v>
      </c>
      <c r="V308">
        <v>1988.3333333333333</v>
      </c>
      <c r="W308">
        <v>9.0333333333333314</v>
      </c>
      <c r="X308" s="1">
        <f t="shared" si="411"/>
        <v>8.8793650793650762</v>
      </c>
      <c r="Y308" s="1">
        <f t="shared" si="412"/>
        <v>-0.68874926513815382</v>
      </c>
      <c r="AA308">
        <v>1988.3333333333333</v>
      </c>
      <c r="AB308">
        <v>7.3111111111111091</v>
      </c>
      <c r="AC308" s="1">
        <f t="shared" si="413"/>
        <v>7.1619047619047622</v>
      </c>
      <c r="AD308" s="1">
        <f t="shared" si="414"/>
        <v>-0.79404761904761956</v>
      </c>
      <c r="AE308" s="1">
        <f t="shared" si="415"/>
        <v>-0.60201772066851589</v>
      </c>
      <c r="AF308" s="1"/>
      <c r="AG308">
        <v>1988.3333333333333</v>
      </c>
      <c r="AH308">
        <v>5.25</v>
      </c>
      <c r="AI308" s="1">
        <f t="shared" si="416"/>
        <v>5.32883597883598</v>
      </c>
      <c r="AJ308" s="1">
        <f t="shared" si="417"/>
        <v>0.23550642479213976</v>
      </c>
      <c r="AM308">
        <v>3.68</v>
      </c>
      <c r="AN308" s="1">
        <f t="shared" si="400"/>
        <v>4.2228571428571424</v>
      </c>
      <c r="AO308" s="1">
        <f t="shared" si="401"/>
        <v>2.3311885865457289</v>
      </c>
      <c r="AQ308">
        <v>1988.3333333333333</v>
      </c>
      <c r="AR308">
        <f t="shared" si="351"/>
        <v>-0.10476798185941048</v>
      </c>
      <c r="AS308">
        <f t="shared" si="352"/>
        <v>-0.24328272108843424</v>
      </c>
      <c r="AT308">
        <f t="shared" si="353"/>
        <v>-0.49540970521541899</v>
      </c>
      <c r="AU308">
        <f t="shared" si="354"/>
        <v>-0.91251700680272063</v>
      </c>
      <c r="AV308">
        <f t="shared" si="355"/>
        <v>-1.5406563366087167</v>
      </c>
      <c r="AW308">
        <f t="shared" si="356"/>
        <v>-2.0896964978584034</v>
      </c>
      <c r="AX308">
        <f t="shared" si="418"/>
        <v>-1.874914638447972</v>
      </c>
      <c r="AY308">
        <f t="shared" si="419"/>
        <v>0.25112935248173285</v>
      </c>
      <c r="AZ308">
        <f t="shared" ref="AZ308:AZ323" si="420">AS308*2.628+AZ307</f>
        <v>2.6284361443990791</v>
      </c>
    </row>
    <row r="309" spans="1:52" x14ac:dyDescent="0.2">
      <c r="A309">
        <v>1988.4166666666667</v>
      </c>
      <c r="B309" s="3">
        <v>9.1199999999999992</v>
      </c>
      <c r="C309" s="1">
        <f t="shared" si="402"/>
        <v>9.425238095238095</v>
      </c>
      <c r="D309" s="1">
        <f t="shared" si="403"/>
        <v>-6.6150793650794057E-2</v>
      </c>
      <c r="E309" s="1">
        <f t="shared" si="404"/>
        <v>-4.8304988662132071E-2</v>
      </c>
      <c r="F309" s="1"/>
      <c r="G309">
        <v>1988.4166666666667</v>
      </c>
      <c r="H309" s="3">
        <v>9.15</v>
      </c>
      <c r="I309" s="1">
        <f t="shared" si="405"/>
        <v>9.4533333333333331</v>
      </c>
      <c r="J309" s="1">
        <f t="shared" si="406"/>
        <v>-8.9877173091459719E-2</v>
      </c>
      <c r="K309" s="1"/>
      <c r="L309">
        <v>1988.4166666666667</v>
      </c>
      <c r="M309" s="3">
        <v>9.06</v>
      </c>
      <c r="N309" s="1">
        <f t="shared" si="407"/>
        <v>9.3614285714285721</v>
      </c>
      <c r="O309" s="1">
        <f t="shared" si="408"/>
        <v>-0.19830309901738483</v>
      </c>
      <c r="P309" s="1"/>
      <c r="Q309">
        <v>1988.4166666666667</v>
      </c>
      <c r="R309" s="3">
        <v>8.8000000000000007</v>
      </c>
      <c r="S309" s="1">
        <f t="shared" si="409"/>
        <v>9.1104761904761915</v>
      </c>
      <c r="T309" s="1">
        <f t="shared" si="410"/>
        <v>-0.3207086167800457</v>
      </c>
      <c r="V309">
        <v>1988.4166666666667</v>
      </c>
      <c r="W309">
        <v>7.95</v>
      </c>
      <c r="X309" s="1">
        <f t="shared" si="411"/>
        <v>8.3343915343915338</v>
      </c>
      <c r="Y309" s="1">
        <f t="shared" si="412"/>
        <v>-0.31936780885193505</v>
      </c>
      <c r="AA309">
        <v>1988.4166666666667</v>
      </c>
      <c r="AB309">
        <v>6.3111111111111109</v>
      </c>
      <c r="AC309" s="1">
        <f t="shared" si="413"/>
        <v>6.9478835978835969</v>
      </c>
      <c r="AD309" s="1">
        <f t="shared" si="414"/>
        <v>0.21399911816578471</v>
      </c>
      <c r="AE309" s="1">
        <f t="shared" si="415"/>
        <v>0.28119173595364033</v>
      </c>
      <c r="AF309" s="1"/>
      <c r="AG309">
        <v>1988.4166666666667</v>
      </c>
      <c r="AH309">
        <v>5.3333333333333339</v>
      </c>
      <c r="AI309" s="1">
        <f t="shared" si="416"/>
        <v>6.2510582010582008</v>
      </c>
      <c r="AJ309" s="1">
        <f t="shared" si="417"/>
        <v>1.6604623330813808</v>
      </c>
      <c r="AM309">
        <v>6.41</v>
      </c>
      <c r="AN309" s="1">
        <f t="shared" ref="AN309:AN324" si="421">(-2*AM306+3*AM307+6*AM308+7*AM309+6*AM310+3*AM311-2*AM312)/21</f>
        <v>7.4304761904761918</v>
      </c>
      <c r="AO309" s="1">
        <f t="shared" ref="AO309:AO324" si="422">(22*AN306-67*AN307-58*AN308+58*AN310+67*AN311-22*AN312)/252</f>
        <v>4.01807067271353</v>
      </c>
      <c r="AQ309">
        <v>1988.4166666666667</v>
      </c>
      <c r="AR309">
        <f t="shared" si="351"/>
        <v>-4.4054149659864449E-2</v>
      </c>
      <c r="AS309">
        <f t="shared" si="352"/>
        <v>-0.12602213151927572</v>
      </c>
      <c r="AT309">
        <f t="shared" si="353"/>
        <v>-0.30687455782313067</v>
      </c>
      <c r="AU309">
        <f t="shared" si="354"/>
        <v>-0.59936081632653238</v>
      </c>
      <c r="AV309">
        <f t="shared" si="355"/>
        <v>-0.89062425799949729</v>
      </c>
      <c r="AW309">
        <f t="shared" si="356"/>
        <v>-0.6341773948097772</v>
      </c>
      <c r="AX309">
        <f t="shared" si="418"/>
        <v>0.88016425296044221</v>
      </c>
      <c r="AY309">
        <f t="shared" si="419"/>
        <v>4.5446447064751814</v>
      </c>
      <c r="AZ309">
        <f t="shared" si="420"/>
        <v>2.2972499827664228</v>
      </c>
    </row>
    <row r="310" spans="1:52" x14ac:dyDescent="0.2">
      <c r="A310">
        <v>1988.5</v>
      </c>
      <c r="B310" s="3">
        <v>9.49</v>
      </c>
      <c r="C310" s="1">
        <f t="shared" ref="C310:C325" si="423">(-2*B307+3*B308+6*B309+7*B310+6*B311+3*B312-2*B313)/21</f>
        <v>9.425238095238095</v>
      </c>
      <c r="D310" s="1">
        <f t="shared" ref="D310:D325" si="424">(22*B307-67*B308-58*B309+58*B311+67*B312-22*B313)/252</f>
        <v>0.11428571428571467</v>
      </c>
      <c r="E310" s="1">
        <f t="shared" ref="E310:E325" si="425">(22*C307-67*C308-58*C309+58*C311+67*C312-22*C313)/252</f>
        <v>3.7792894935751381E-3</v>
      </c>
      <c r="F310" s="1"/>
      <c r="G310">
        <v>1988.5</v>
      </c>
      <c r="H310" s="3">
        <v>9.49</v>
      </c>
      <c r="I310" s="1">
        <f t="shared" ref="I310:I325" si="426">(-2*H307+3*H308+6*H309+7*H310+6*H311+3*H312-2*H313)/21</f>
        <v>9.4119047619047631</v>
      </c>
      <c r="J310" s="1">
        <f t="shared" ref="J310:J325" si="427">(22*I307-67*I308-58*I309+58*I311+67*I312-22*I313)/252</f>
        <v>-3.2806122448979819E-2</v>
      </c>
      <c r="K310" s="1"/>
      <c r="L310">
        <v>1988.5</v>
      </c>
      <c r="M310" s="3">
        <v>9.3000000000000007</v>
      </c>
      <c r="N310" s="1">
        <f t="shared" ref="N310:N325" si="428">(-2*M307+3*M308+6*M309+7*M310+6*M311+3*M312-2*M313)/21</f>
        <v>9.232857142857144</v>
      </c>
      <c r="O310" s="1">
        <f t="shared" ref="O310:O325" si="429">(22*N307-67*N308-58*N309+58*N311+67*N312-22*N313)/252</f>
        <v>-9.8023431594859808E-2</v>
      </c>
      <c r="P310" s="1"/>
      <c r="Q310">
        <v>1988.5</v>
      </c>
      <c r="R310" s="3">
        <v>8.9700000000000006</v>
      </c>
      <c r="S310" s="1">
        <f t="shared" ref="S310:S325" si="430">(-2*R307+3*R308+6*R309+7*R310+6*R311+3*R312-2*R313)/21</f>
        <v>8.91</v>
      </c>
      <c r="T310" s="1">
        <f t="shared" ref="T310:T325" si="431">(22*S307-67*S308-58*S309+58*S311+67*S312-22*S313)/252</f>
        <v>-0.11900982615268317</v>
      </c>
      <c r="V310">
        <v>1988.5</v>
      </c>
      <c r="W310">
        <v>8.2833333333333314</v>
      </c>
      <c r="X310" s="1">
        <f t="shared" ref="X310:X325" si="432">(-2*W307+3*W308+6*W309+7*W310+6*W311+3*W312-2*W313)/21</f>
        <v>8.2552910052910047</v>
      </c>
      <c r="Y310" s="1">
        <f t="shared" ref="Y310:Y325" si="433">(22*X307-67*X308-58*X309+58*X311+67*X312-22*X313)/252</f>
        <v>0.14364134542705981</v>
      </c>
      <c r="AA310">
        <v>1988.5</v>
      </c>
      <c r="AB310">
        <v>7.7055555555555548</v>
      </c>
      <c r="AC310" s="1">
        <f t="shared" ref="AC310:AC325" si="434">(-2*AB307+3*AB308+6*AB309+7*AB310+6*AB311+3*AB312-2*AB313)/21</f>
        <v>7.6902116402116398</v>
      </c>
      <c r="AD310" s="1">
        <f t="shared" ref="AD310:AD325" si="435">(22*AB307-67*AB308-58*AB309+58*AB311+67*AB312-22*AB313)/252</f>
        <v>1.3250440917107595</v>
      </c>
      <c r="AE310" s="1">
        <f t="shared" ref="AE310:AE325" si="436">(22*AC307-67*AC308-58*AC309+58*AC311+67*AC312-22*AC313)/252</f>
        <v>1.1399985302763103</v>
      </c>
      <c r="AF310" s="1"/>
      <c r="AG310">
        <v>1988.5</v>
      </c>
      <c r="AH310">
        <v>8.6833333333333336</v>
      </c>
      <c r="AI310" s="1">
        <f t="shared" si="416"/>
        <v>8.5129629629629644</v>
      </c>
      <c r="AJ310" s="1">
        <f t="shared" si="417"/>
        <v>2.6476589401192578</v>
      </c>
      <c r="AM310">
        <v>12.68</v>
      </c>
      <c r="AN310" s="1">
        <f t="shared" si="421"/>
        <v>11.970952380952379</v>
      </c>
      <c r="AO310" s="1">
        <f t="shared" si="422"/>
        <v>4.4031368102796664</v>
      </c>
      <c r="AQ310">
        <v>1988.5</v>
      </c>
      <c r="AR310">
        <f t="shared" si="351"/>
        <v>3.4467120181405258E-3</v>
      </c>
      <c r="AS310">
        <f t="shared" si="352"/>
        <v>-2.647247165532907E-2</v>
      </c>
      <c r="AT310">
        <f t="shared" si="353"/>
        <v>-0.11586984126984122</v>
      </c>
      <c r="AU310">
        <f t="shared" si="354"/>
        <v>-0.22440680272108829</v>
      </c>
      <c r="AV310">
        <f t="shared" si="355"/>
        <v>-9.3405895691609703E-2</v>
      </c>
      <c r="AW310">
        <f t="shared" si="356"/>
        <v>0.9462727639203854</v>
      </c>
      <c r="AX310">
        <f t="shared" si="418"/>
        <v>3.3609377173091484</v>
      </c>
      <c r="AY310">
        <f t="shared" si="419"/>
        <v>7.3765984882842055</v>
      </c>
      <c r="AZ310">
        <f t="shared" si="420"/>
        <v>2.227680327256218</v>
      </c>
    </row>
    <row r="311" spans="1:52" x14ac:dyDescent="0.2">
      <c r="A311">
        <v>1988.5833333333333</v>
      </c>
      <c r="B311" s="3">
        <v>9.5500000000000007</v>
      </c>
      <c r="C311" s="1">
        <f t="shared" si="423"/>
        <v>9.4347619047619045</v>
      </c>
      <c r="D311" s="1">
        <f t="shared" si="424"/>
        <v>7.0000000000000284E-2</v>
      </c>
      <c r="E311" s="1">
        <f t="shared" si="425"/>
        <v>3.2804232804233423E-3</v>
      </c>
      <c r="F311" s="1"/>
      <c r="G311">
        <v>1988.5833333333333</v>
      </c>
      <c r="H311" s="3">
        <v>9.49</v>
      </c>
      <c r="I311" s="1">
        <f t="shared" si="426"/>
        <v>9.3909523809523794</v>
      </c>
      <c r="J311" s="1">
        <f t="shared" si="427"/>
        <v>-2.1027966742252942E-2</v>
      </c>
      <c r="K311" s="1"/>
      <c r="L311">
        <v>1988.5833333333333</v>
      </c>
      <c r="M311" s="3">
        <v>9.2799999999999994</v>
      </c>
      <c r="N311" s="1">
        <f t="shared" si="428"/>
        <v>9.1728571428571435</v>
      </c>
      <c r="O311" s="1">
        <f t="shared" si="429"/>
        <v>-2.70823885109602E-2</v>
      </c>
      <c r="P311" s="1"/>
      <c r="Q311">
        <v>1988.5833333333333</v>
      </c>
      <c r="R311" s="3">
        <v>8.9600000000000009</v>
      </c>
      <c r="S311" s="1">
        <f t="shared" si="430"/>
        <v>8.8804761904761911</v>
      </c>
      <c r="T311" s="1">
        <f t="shared" si="431"/>
        <v>6.5207860922147309E-2</v>
      </c>
      <c r="V311">
        <v>1988.5833333333333</v>
      </c>
      <c r="W311">
        <v>8.65</v>
      </c>
      <c r="X311" s="1">
        <f t="shared" si="432"/>
        <v>8.6100529100529091</v>
      </c>
      <c r="Y311" s="1">
        <f t="shared" si="433"/>
        <v>0.54865100361132013</v>
      </c>
      <c r="AA311">
        <v>1988.5833333333333</v>
      </c>
      <c r="AB311">
        <v>9.25</v>
      </c>
      <c r="AC311" s="1">
        <f t="shared" si="434"/>
        <v>9.1460317460317491</v>
      </c>
      <c r="AD311" s="1">
        <f t="shared" si="435"/>
        <v>1.8258597883597887</v>
      </c>
      <c r="AE311" s="1">
        <f t="shared" si="436"/>
        <v>1.6257768539514577</v>
      </c>
      <c r="AF311" s="1"/>
      <c r="AG311">
        <v>1988.5833333333333</v>
      </c>
      <c r="AH311">
        <v>11.65</v>
      </c>
      <c r="AI311" s="1">
        <f t="shared" si="416"/>
        <v>11.37830687830688</v>
      </c>
      <c r="AJ311" s="1">
        <f t="shared" si="417"/>
        <v>2.6970343075501808</v>
      </c>
      <c r="AM311">
        <v>16.350000000000001</v>
      </c>
      <c r="AN311" s="1">
        <f t="shared" si="421"/>
        <v>16.00714285714286</v>
      </c>
      <c r="AO311" s="1">
        <f t="shared" si="422"/>
        <v>3.1057917611489039</v>
      </c>
      <c r="AQ311">
        <v>1988.5833333333333</v>
      </c>
      <c r="AR311">
        <f t="shared" si="351"/>
        <v>2.9917460317460884E-3</v>
      </c>
      <c r="AS311">
        <f t="shared" si="352"/>
        <v>-1.6185759637188598E-2</v>
      </c>
      <c r="AT311">
        <f t="shared" si="353"/>
        <v>-4.0884897959184291E-2</v>
      </c>
      <c r="AU311">
        <f t="shared" si="354"/>
        <v>1.8584671201814052E-2</v>
      </c>
      <c r="AV311">
        <f t="shared" si="355"/>
        <v>0.51895438649533809</v>
      </c>
      <c r="AW311">
        <f t="shared" si="356"/>
        <v>2.0016628772990672</v>
      </c>
      <c r="AX311">
        <f t="shared" si="418"/>
        <v>4.4613581657848318</v>
      </c>
      <c r="AY311">
        <f t="shared" si="419"/>
        <v>7.2938402519526315</v>
      </c>
      <c r="AZ311">
        <f t="shared" si="420"/>
        <v>2.1851441509296863</v>
      </c>
    </row>
    <row r="312" spans="1:52" x14ac:dyDescent="0.2">
      <c r="A312">
        <v>1988.6666666666667</v>
      </c>
      <c r="B312" s="3">
        <v>9.5299999999999994</v>
      </c>
      <c r="C312" s="1">
        <f t="shared" si="423"/>
        <v>9.4514285714285702</v>
      </c>
      <c r="D312" s="1">
        <f t="shared" si="424"/>
        <v>-0.15194444444444474</v>
      </c>
      <c r="E312" s="1">
        <f t="shared" si="425"/>
        <v>-1.6715797430083491E-2</v>
      </c>
      <c r="F312" s="1"/>
      <c r="G312">
        <v>1988.6666666666667</v>
      </c>
      <c r="H312" s="3">
        <v>9.4700000000000006</v>
      </c>
      <c r="I312" s="1">
        <f t="shared" si="426"/>
        <v>9.3923809523809538</v>
      </c>
      <c r="J312" s="1">
        <f t="shared" si="427"/>
        <v>-1.9975434618292043E-2</v>
      </c>
      <c r="K312" s="1"/>
      <c r="L312">
        <v>1988.6666666666667</v>
      </c>
      <c r="M312" s="3">
        <v>9.26</v>
      </c>
      <c r="N312" s="1">
        <f t="shared" si="428"/>
        <v>9.1990476190476187</v>
      </c>
      <c r="O312" s="1">
        <f t="shared" si="429"/>
        <v>3.5818216175359102E-2</v>
      </c>
      <c r="P312" s="1"/>
      <c r="Q312">
        <v>1988.6666666666667</v>
      </c>
      <c r="R312" s="3">
        <v>9.11</v>
      </c>
      <c r="S312" s="1">
        <f t="shared" si="430"/>
        <v>9.0528571428571443</v>
      </c>
      <c r="T312" s="1">
        <f t="shared" si="431"/>
        <v>0.21794784580498855</v>
      </c>
      <c r="V312">
        <v>1988.6666666666667</v>
      </c>
      <c r="W312">
        <v>9.4111111111111097</v>
      </c>
      <c r="X312" s="1">
        <f t="shared" si="432"/>
        <v>9.3410052910052883</v>
      </c>
      <c r="Y312" s="1">
        <f t="shared" si="433"/>
        <v>0.7961871168220368</v>
      </c>
      <c r="AA312">
        <v>1988.6666666666667</v>
      </c>
      <c r="AB312">
        <v>11.022222222222224</v>
      </c>
      <c r="AC312" s="1">
        <f t="shared" si="434"/>
        <v>10.888624338624341</v>
      </c>
      <c r="AD312" s="1">
        <f t="shared" si="435"/>
        <v>1.4595458553791893</v>
      </c>
      <c r="AE312" s="1">
        <f t="shared" si="436"/>
        <v>1.5678224993701182</v>
      </c>
      <c r="AF312" s="1"/>
      <c r="AG312">
        <v>1988.6666666666667</v>
      </c>
      <c r="AH312">
        <v>14.05</v>
      </c>
      <c r="AI312" s="1">
        <f t="shared" si="416"/>
        <v>13.823015873015875</v>
      </c>
      <c r="AJ312" s="1">
        <f t="shared" si="417"/>
        <v>1.7855641639371804</v>
      </c>
      <c r="AM312">
        <v>18.55</v>
      </c>
      <c r="AN312" s="1">
        <f t="shared" si="421"/>
        <v>18.081904761904759</v>
      </c>
      <c r="AO312" s="1">
        <f t="shared" si="422"/>
        <v>0.69033635676492799</v>
      </c>
      <c r="AQ312">
        <v>1988.6666666666667</v>
      </c>
      <c r="AR312">
        <f t="shared" si="351"/>
        <v>-1.5244807256236143E-2</v>
      </c>
      <c r="AS312">
        <f t="shared" si="352"/>
        <v>-3.3462403628118489E-2</v>
      </c>
      <c r="AT312">
        <f t="shared" si="353"/>
        <v>-7.9619047619098216E-4</v>
      </c>
      <c r="AU312">
        <f t="shared" si="354"/>
        <v>0.19797224489795862</v>
      </c>
      <c r="AV312">
        <f t="shared" si="355"/>
        <v>0.92409489543965606</v>
      </c>
      <c r="AW312">
        <f t="shared" si="356"/>
        <v>2.3539490148652038</v>
      </c>
      <c r="AX312">
        <f t="shared" si="418"/>
        <v>3.9823835323759127</v>
      </c>
      <c r="AY312">
        <f t="shared" si="419"/>
        <v>4.6119702897455275</v>
      </c>
      <c r="AZ312">
        <f t="shared" si="420"/>
        <v>2.0972049541949911</v>
      </c>
    </row>
    <row r="313" spans="1:52" x14ac:dyDescent="0.2">
      <c r="A313">
        <v>1988.75</v>
      </c>
      <c r="B313" s="3">
        <v>9.26</v>
      </c>
      <c r="C313" s="1">
        <f t="shared" si="423"/>
        <v>9.3928571428571423</v>
      </c>
      <c r="D313" s="1">
        <f t="shared" si="424"/>
        <v>-2.9801587301587603E-2</v>
      </c>
      <c r="E313" s="1">
        <f t="shared" si="425"/>
        <v>1.1989795918367125E-2</v>
      </c>
      <c r="F313" s="1"/>
      <c r="G313">
        <v>1988.75</v>
      </c>
      <c r="H313" s="3">
        <v>9.2100000000000009</v>
      </c>
      <c r="I313" s="1">
        <f t="shared" si="426"/>
        <v>9.3409523809523805</v>
      </c>
      <c r="J313" s="1">
        <f t="shared" si="427"/>
        <v>3.2003023431595272E-2</v>
      </c>
      <c r="K313" s="1"/>
      <c r="L313">
        <v>1988.75</v>
      </c>
      <c r="M313" s="3">
        <v>9.09</v>
      </c>
      <c r="N313" s="1">
        <f t="shared" si="428"/>
        <v>9.232857142857144</v>
      </c>
      <c r="O313" s="1">
        <f t="shared" si="429"/>
        <v>0.13793650793650766</v>
      </c>
      <c r="P313" s="1"/>
      <c r="Q313">
        <v>1988.75</v>
      </c>
      <c r="R313" s="3">
        <v>9.15</v>
      </c>
      <c r="S313" s="1">
        <f t="shared" si="430"/>
        <v>9.295238095238096</v>
      </c>
      <c r="T313" s="1">
        <f t="shared" si="431"/>
        <v>0.35406273620559314</v>
      </c>
      <c r="V313">
        <v>1988.75</v>
      </c>
      <c r="W313">
        <v>10.02222222222222</v>
      </c>
      <c r="X313" s="1">
        <f t="shared" si="432"/>
        <v>10.138359788359786</v>
      </c>
      <c r="Y313" s="1">
        <f t="shared" si="433"/>
        <v>0.83625808348030628</v>
      </c>
      <c r="AA313">
        <v>1988.75</v>
      </c>
      <c r="AB313">
        <v>12.138888888888889</v>
      </c>
      <c r="AC313" s="1">
        <f t="shared" si="434"/>
        <v>12.171693121693121</v>
      </c>
      <c r="AD313" s="1">
        <f t="shared" si="435"/>
        <v>1.0434744268077598</v>
      </c>
      <c r="AE313" s="1">
        <f t="shared" si="436"/>
        <v>1.0441379020744102</v>
      </c>
      <c r="AF313" s="1"/>
      <c r="AG313">
        <v>1988.75</v>
      </c>
      <c r="AH313">
        <v>14.872222222222225</v>
      </c>
      <c r="AI313" s="1">
        <f t="shared" si="416"/>
        <v>14.804232804232806</v>
      </c>
      <c r="AJ313" s="1">
        <f t="shared" si="417"/>
        <v>0.36769232384311762</v>
      </c>
      <c r="AM313">
        <v>17.329999999999998</v>
      </c>
      <c r="AN313" s="1">
        <f t="shared" si="421"/>
        <v>17.256666666666668</v>
      </c>
      <c r="AO313" s="1">
        <f t="shared" si="422"/>
        <v>-1.7283749055177637</v>
      </c>
      <c r="AQ313">
        <v>1988.75</v>
      </c>
      <c r="AR313">
        <f t="shared" si="351"/>
        <v>1.0934693877550817E-2</v>
      </c>
      <c r="AS313">
        <f t="shared" si="352"/>
        <v>4.0121451247165707E-2</v>
      </c>
      <c r="AT313">
        <f t="shared" si="353"/>
        <v>0.16591954648526069</v>
      </c>
      <c r="AU313">
        <f t="shared" si="354"/>
        <v>0.48882476190476171</v>
      </c>
      <c r="AV313">
        <f t="shared" si="355"/>
        <v>1.251492134038801</v>
      </c>
      <c r="AW313">
        <f t="shared" si="356"/>
        <v>2.203745900730663</v>
      </c>
      <c r="AX313">
        <f t="shared" si="418"/>
        <v>2.5390813000755861</v>
      </c>
      <c r="AY313">
        <f t="shared" si="419"/>
        <v>0.96280338624338568</v>
      </c>
      <c r="AZ313">
        <f t="shared" si="420"/>
        <v>2.2026441280725426</v>
      </c>
    </row>
    <row r="314" spans="1:52" x14ac:dyDescent="0.2">
      <c r="A314">
        <v>1988.8333333333333</v>
      </c>
      <c r="B314" s="3">
        <v>9.36</v>
      </c>
      <c r="C314" s="1">
        <f t="shared" si="423"/>
        <v>9.4557142857142846</v>
      </c>
      <c r="D314" s="1">
        <f t="shared" si="424"/>
        <v>0.15662698412698367</v>
      </c>
      <c r="E314" s="1">
        <f t="shared" si="425"/>
        <v>9.7685185185185666E-2</v>
      </c>
      <c r="F314" s="1"/>
      <c r="G314">
        <v>1988.8333333333333</v>
      </c>
      <c r="H314" s="3">
        <v>9.34</v>
      </c>
      <c r="I314" s="1">
        <f t="shared" si="426"/>
        <v>9.4361904761904754</v>
      </c>
      <c r="J314" s="1">
        <f t="shared" si="427"/>
        <v>0.13699546485260825</v>
      </c>
      <c r="K314" s="1"/>
      <c r="L314">
        <v>1988.8333333333333</v>
      </c>
      <c r="M314" s="3">
        <v>9.36</v>
      </c>
      <c r="N314" s="1">
        <f t="shared" si="428"/>
        <v>9.4466666666666672</v>
      </c>
      <c r="O314" s="1">
        <f t="shared" si="429"/>
        <v>0.26276266061980363</v>
      </c>
      <c r="P314" s="1"/>
      <c r="Q314">
        <v>1988.8333333333333</v>
      </c>
      <c r="R314" s="3">
        <v>9.65</v>
      </c>
      <c r="S314" s="1">
        <f t="shared" si="430"/>
        <v>9.7204761904761909</v>
      </c>
      <c r="T314" s="1">
        <f t="shared" si="431"/>
        <v>0.44500566893424093</v>
      </c>
      <c r="V314">
        <v>1988.8333333333333</v>
      </c>
      <c r="W314">
        <v>10.877777777777776</v>
      </c>
      <c r="X314" s="1">
        <f t="shared" si="432"/>
        <v>10.951058201058199</v>
      </c>
      <c r="Y314" s="1">
        <f t="shared" si="433"/>
        <v>0.66363378684807328</v>
      </c>
      <c r="AA314">
        <v>1988.8333333333333</v>
      </c>
      <c r="AB314">
        <v>12.888888888888891</v>
      </c>
      <c r="AC314" s="1">
        <f t="shared" si="434"/>
        <v>12.880423280423283</v>
      </c>
      <c r="AD314" s="1">
        <f t="shared" si="435"/>
        <v>0.35388007054673665</v>
      </c>
      <c r="AE314" s="1">
        <f t="shared" si="436"/>
        <v>0.28829155118837629</v>
      </c>
      <c r="AF314" s="1"/>
      <c r="AG314">
        <v>1988.8333333333333</v>
      </c>
      <c r="AH314">
        <v>14.561111111111112</v>
      </c>
      <c r="AI314" s="1">
        <f t="shared" si="416"/>
        <v>14.483068783068786</v>
      </c>
      <c r="AJ314" s="1">
        <f t="shared" si="417"/>
        <v>-0.95273263626438187</v>
      </c>
      <c r="AM314">
        <v>14.77</v>
      </c>
      <c r="AN314" s="1">
        <f t="shared" si="421"/>
        <v>14.683333333333332</v>
      </c>
      <c r="AO314" s="1">
        <f t="shared" si="422"/>
        <v>-3.2110884353741485</v>
      </c>
      <c r="AQ314">
        <v>1988.8333333333333</v>
      </c>
      <c r="AR314">
        <f t="shared" si="351"/>
        <v>8.9088888888889328E-2</v>
      </c>
      <c r="AS314">
        <f t="shared" si="352"/>
        <v>0.21402875283446804</v>
      </c>
      <c r="AT314">
        <f t="shared" si="353"/>
        <v>0.45366829931972902</v>
      </c>
      <c r="AU314">
        <f t="shared" si="354"/>
        <v>0.85951346938775675</v>
      </c>
      <c r="AV314">
        <f t="shared" si="355"/>
        <v>1.4647474829931995</v>
      </c>
      <c r="AW314">
        <f t="shared" si="356"/>
        <v>1.7276693776769987</v>
      </c>
      <c r="AX314">
        <f t="shared" si="418"/>
        <v>0.85877721340388247</v>
      </c>
      <c r="AY314">
        <f t="shared" si="419"/>
        <v>-2.0697354396573409</v>
      </c>
      <c r="AZ314">
        <f t="shared" si="420"/>
        <v>2.7651116905215245</v>
      </c>
    </row>
    <row r="315" spans="1:52" x14ac:dyDescent="0.2">
      <c r="A315">
        <v>1988.9166666666667</v>
      </c>
      <c r="B315" s="3">
        <v>9.6999999999999993</v>
      </c>
      <c r="C315" s="1">
        <f t="shared" si="423"/>
        <v>9.5990476190476191</v>
      </c>
      <c r="D315" s="1">
        <f t="shared" si="424"/>
        <v>0.23682539682539697</v>
      </c>
      <c r="E315" s="1">
        <f t="shared" si="425"/>
        <v>0.1805366591080883</v>
      </c>
      <c r="F315" s="1"/>
      <c r="G315">
        <v>1988.9166666666667</v>
      </c>
      <c r="H315" s="3">
        <v>9.7200000000000006</v>
      </c>
      <c r="I315" s="1">
        <f t="shared" si="426"/>
        <v>9.6242857142857154</v>
      </c>
      <c r="J315" s="1">
        <f t="shared" si="427"/>
        <v>0.22832199546485343</v>
      </c>
      <c r="K315" s="1"/>
      <c r="L315">
        <v>1988.9166666666667</v>
      </c>
      <c r="M315" s="3">
        <v>9.86</v>
      </c>
      <c r="N315" s="1">
        <f t="shared" si="428"/>
        <v>9.7604761904761901</v>
      </c>
      <c r="O315" s="1">
        <f t="shared" si="429"/>
        <v>0.33781557067271334</v>
      </c>
      <c r="P315" s="1"/>
      <c r="Q315">
        <v>1988.9166666666667</v>
      </c>
      <c r="R315" s="3">
        <v>10.29</v>
      </c>
      <c r="S315" s="1">
        <f t="shared" si="430"/>
        <v>10.175714285714289</v>
      </c>
      <c r="T315" s="1">
        <f t="shared" si="431"/>
        <v>0.43700302343159469</v>
      </c>
      <c r="V315">
        <v>1988.9166666666667</v>
      </c>
      <c r="W315">
        <v>11.666666666666666</v>
      </c>
      <c r="X315" s="1">
        <f t="shared" si="432"/>
        <v>11.453439153439152</v>
      </c>
      <c r="Y315" s="1">
        <f t="shared" si="433"/>
        <v>0.34411900562694331</v>
      </c>
      <c r="AA315">
        <v>1988.9166666666667</v>
      </c>
      <c r="AB315">
        <v>12.994444444444445</v>
      </c>
      <c r="AC315" s="1">
        <f t="shared" si="434"/>
        <v>12.772486772486772</v>
      </c>
      <c r="AD315" s="1">
        <f t="shared" si="435"/>
        <v>-0.44133597883597864</v>
      </c>
      <c r="AE315" s="1">
        <f t="shared" si="436"/>
        <v>-0.41225749559082947</v>
      </c>
      <c r="AF315" s="1"/>
      <c r="AG315">
        <v>1988.9166666666667</v>
      </c>
      <c r="AH315">
        <v>13.133333333333333</v>
      </c>
      <c r="AI315" s="1">
        <f t="shared" si="416"/>
        <v>13.011904761904763</v>
      </c>
      <c r="AJ315" s="1">
        <f t="shared" si="417"/>
        <v>-1.7468159486016641</v>
      </c>
      <c r="AM315">
        <v>10.87</v>
      </c>
      <c r="AN315" s="1">
        <f t="shared" si="421"/>
        <v>11.077619047619047</v>
      </c>
      <c r="AO315" s="1">
        <f t="shared" si="422"/>
        <v>-3.4873696145124713</v>
      </c>
      <c r="AQ315">
        <v>1988.9166666666667</v>
      </c>
      <c r="AR315">
        <f t="shared" si="351"/>
        <v>0.16464943310657654</v>
      </c>
      <c r="AS315">
        <f t="shared" si="352"/>
        <v>0.37287909297052291</v>
      </c>
      <c r="AT315">
        <f t="shared" si="353"/>
        <v>0.68096689342403749</v>
      </c>
      <c r="AU315">
        <f t="shared" si="354"/>
        <v>1.0795136507936518</v>
      </c>
      <c r="AV315">
        <f t="shared" si="355"/>
        <v>1.3933501839254243</v>
      </c>
      <c r="AW315">
        <f t="shared" si="356"/>
        <v>1.0173713479465876</v>
      </c>
      <c r="AX315">
        <f t="shared" si="418"/>
        <v>-0.57572479717813008</v>
      </c>
      <c r="AY315">
        <f t="shared" si="419"/>
        <v>-3.7562058856135039</v>
      </c>
      <c r="AZ315">
        <f t="shared" si="420"/>
        <v>3.7450379468480586</v>
      </c>
    </row>
    <row r="316" spans="1:52" x14ac:dyDescent="0.2">
      <c r="A316">
        <v>1989</v>
      </c>
      <c r="B316" s="3">
        <v>9.84</v>
      </c>
      <c r="C316" s="1">
        <f t="shared" si="423"/>
        <v>9.7995238095238086</v>
      </c>
      <c r="D316" s="1">
        <f t="shared" si="424"/>
        <v>0.12980158730158789</v>
      </c>
      <c r="E316" s="1">
        <f t="shared" si="425"/>
        <v>0.15693877551020416</v>
      </c>
      <c r="F316" s="1"/>
      <c r="G316">
        <v>1989</v>
      </c>
      <c r="H316" s="3">
        <v>9.91</v>
      </c>
      <c r="I316" s="1">
        <f t="shared" si="426"/>
        <v>9.8714285714285719</v>
      </c>
      <c r="J316" s="1">
        <f t="shared" si="427"/>
        <v>0.19997543461829131</v>
      </c>
      <c r="K316" s="1"/>
      <c r="L316">
        <v>1989</v>
      </c>
      <c r="M316" s="3">
        <v>10.14</v>
      </c>
      <c r="N316" s="1">
        <f t="shared" si="428"/>
        <v>10.095238095238097</v>
      </c>
      <c r="O316" s="1">
        <f t="shared" si="429"/>
        <v>0.26179327286470089</v>
      </c>
      <c r="P316" s="1"/>
      <c r="Q316">
        <v>1989</v>
      </c>
      <c r="R316" s="3">
        <v>10.61</v>
      </c>
      <c r="S316" s="1">
        <f t="shared" si="430"/>
        <v>10.55904761904762</v>
      </c>
      <c r="T316" s="1">
        <f t="shared" si="431"/>
        <v>0.25706349206349061</v>
      </c>
      <c r="V316">
        <v>1989</v>
      </c>
      <c r="W316">
        <v>11.683333333333334</v>
      </c>
      <c r="X316" s="1">
        <f t="shared" si="432"/>
        <v>11.580423280423281</v>
      </c>
      <c r="Y316" s="1">
        <f t="shared" si="433"/>
        <v>-9.7122490971696743E-2</v>
      </c>
      <c r="AA316">
        <v>1989</v>
      </c>
      <c r="AB316">
        <v>12.077777777777779</v>
      </c>
      <c r="AC316" s="1">
        <f t="shared" si="434"/>
        <v>12.025396825396824</v>
      </c>
      <c r="AD316" s="1">
        <f t="shared" si="435"/>
        <v>-1.1192680776014106</v>
      </c>
      <c r="AE316" s="1">
        <f t="shared" si="436"/>
        <v>-0.98295120517342782</v>
      </c>
      <c r="AF316" s="1"/>
      <c r="AG316">
        <v>1989</v>
      </c>
      <c r="AH316">
        <v>10.933333333333334</v>
      </c>
      <c r="AI316" s="1">
        <f t="shared" si="416"/>
        <v>11.016402116402118</v>
      </c>
      <c r="AJ316" s="1">
        <f t="shared" si="417"/>
        <v>-2.0708123372805924</v>
      </c>
      <c r="AM316">
        <v>7.57</v>
      </c>
      <c r="AN316" s="1">
        <f t="shared" si="421"/>
        <v>7.7961904761904774</v>
      </c>
      <c r="AO316" s="1">
        <f t="shared" si="422"/>
        <v>-3.1178665910808756</v>
      </c>
      <c r="AQ316">
        <v>1989</v>
      </c>
      <c r="AR316">
        <f t="shared" si="351"/>
        <v>0.1431281632653062</v>
      </c>
      <c r="AS316">
        <f t="shared" si="352"/>
        <v>0.32550575963718786</v>
      </c>
      <c r="AT316">
        <f t="shared" si="353"/>
        <v>0.5642612244897951</v>
      </c>
      <c r="AU316">
        <f t="shared" si="354"/>
        <v>0.79870312925169851</v>
      </c>
      <c r="AV316">
        <f t="shared" si="355"/>
        <v>0.710127417485511</v>
      </c>
      <c r="AW316">
        <f t="shared" si="356"/>
        <v>-0.18632408163265518</v>
      </c>
      <c r="AX316">
        <f t="shared" si="418"/>
        <v>-2.0749049332325553</v>
      </c>
      <c r="AY316">
        <f t="shared" si="419"/>
        <v>-4.9183992642983148</v>
      </c>
      <c r="AZ316">
        <f t="shared" si="420"/>
        <v>4.6004670831745882</v>
      </c>
    </row>
    <row r="317" spans="1:52" x14ac:dyDescent="0.2">
      <c r="A317">
        <v>1989.0833333333333</v>
      </c>
      <c r="B317" s="3">
        <v>9.86</v>
      </c>
      <c r="C317" s="1">
        <f t="shared" si="423"/>
        <v>9.9195238095238096</v>
      </c>
      <c r="D317" s="1">
        <f t="shared" si="424"/>
        <v>4.0357142857142467E-2</v>
      </c>
      <c r="E317" s="1">
        <f t="shared" si="425"/>
        <v>5.2037037037037194E-2</v>
      </c>
      <c r="F317" s="1"/>
      <c r="G317">
        <v>1989.0833333333333</v>
      </c>
      <c r="H317" s="3">
        <v>9.98</v>
      </c>
      <c r="I317" s="1">
        <f t="shared" si="426"/>
        <v>10.027619047619048</v>
      </c>
      <c r="J317" s="1">
        <f t="shared" si="427"/>
        <v>7.6746031746031076E-2</v>
      </c>
      <c r="K317" s="1"/>
      <c r="L317">
        <v>1989.0833333333333</v>
      </c>
      <c r="M317" s="3">
        <v>10.24</v>
      </c>
      <c r="N317" s="1">
        <f t="shared" si="428"/>
        <v>10.283333333333333</v>
      </c>
      <c r="O317" s="1">
        <f t="shared" si="429"/>
        <v>7.7105064247920921E-2</v>
      </c>
      <c r="P317" s="1"/>
      <c r="Q317">
        <v>1989.0833333333333</v>
      </c>
      <c r="R317" s="3">
        <v>10.65</v>
      </c>
      <c r="S317" s="1">
        <f t="shared" si="430"/>
        <v>10.69142857142857</v>
      </c>
      <c r="T317" s="1">
        <f t="shared" si="431"/>
        <v>-2.0801209372637779E-2</v>
      </c>
      <c r="V317">
        <v>1989.0833333333333</v>
      </c>
      <c r="W317">
        <v>11.144444444444446</v>
      </c>
      <c r="X317" s="1">
        <f t="shared" si="432"/>
        <v>11.295502645502646</v>
      </c>
      <c r="Y317" s="1">
        <f t="shared" si="433"/>
        <v>-0.5098261526832959</v>
      </c>
      <c r="AA317">
        <v>1989.0833333333333</v>
      </c>
      <c r="AB317">
        <v>10.666666666666668</v>
      </c>
      <c r="AC317" s="1">
        <f t="shared" si="434"/>
        <v>10.889682539682541</v>
      </c>
      <c r="AD317" s="1">
        <f t="shared" si="435"/>
        <v>-1.2975088183421515</v>
      </c>
      <c r="AE317" s="1">
        <f t="shared" si="436"/>
        <v>-1.3334645586629701</v>
      </c>
      <c r="AF317" s="1"/>
      <c r="AG317">
        <v>1989.0833333333333</v>
      </c>
      <c r="AH317">
        <v>8.7333333333333325</v>
      </c>
      <c r="AI317" s="1">
        <f t="shared" si="416"/>
        <v>9.0187830687830672</v>
      </c>
      <c r="AJ317" s="1">
        <f t="shared" si="417"/>
        <v>-2.0655958679768207</v>
      </c>
      <c r="AM317">
        <v>4.95</v>
      </c>
      <c r="AN317" s="1">
        <f t="shared" si="421"/>
        <v>5.1738095238095232</v>
      </c>
      <c r="AO317" s="1">
        <f t="shared" si="422"/>
        <v>-2.4493650793650792</v>
      </c>
      <c r="AQ317">
        <v>1989.0833333333333</v>
      </c>
      <c r="AR317">
        <f t="shared" si="351"/>
        <v>4.7457777777777918E-2</v>
      </c>
      <c r="AS317">
        <f t="shared" si="352"/>
        <v>0.11745015873015827</v>
      </c>
      <c r="AT317">
        <f t="shared" si="353"/>
        <v>0.18776997732426215</v>
      </c>
      <c r="AU317">
        <f t="shared" si="354"/>
        <v>0.16879927437641651</v>
      </c>
      <c r="AV317">
        <f t="shared" si="355"/>
        <v>-0.29616217687074936</v>
      </c>
      <c r="AW317">
        <f t="shared" si="356"/>
        <v>-1.5122818543713781</v>
      </c>
      <c r="AX317">
        <f t="shared" si="418"/>
        <v>-3.3961052859662386</v>
      </c>
      <c r="AY317">
        <f t="shared" si="419"/>
        <v>-5.6299262383471911</v>
      </c>
      <c r="AZ317">
        <f t="shared" si="420"/>
        <v>4.9091261003174438</v>
      </c>
    </row>
    <row r="318" spans="1:52" x14ac:dyDescent="0.2">
      <c r="A318">
        <v>1989.1666666666667</v>
      </c>
      <c r="B318" s="3">
        <v>9.91</v>
      </c>
      <c r="C318" s="1">
        <f t="shared" si="423"/>
        <v>9.8938095238095247</v>
      </c>
      <c r="D318" s="1">
        <f t="shared" si="424"/>
        <v>-3.9682539682540131E-2</v>
      </c>
      <c r="E318" s="1">
        <f t="shared" si="425"/>
        <v>-7.2507558578986317E-2</v>
      </c>
      <c r="F318" s="1"/>
      <c r="G318">
        <v>1989.1666666666667</v>
      </c>
      <c r="H318" s="3">
        <v>10.029999999999999</v>
      </c>
      <c r="I318" s="1">
        <f t="shared" si="426"/>
        <v>10.015714285714285</v>
      </c>
      <c r="J318" s="1">
        <f t="shared" si="427"/>
        <v>-7.4472789115646601E-2</v>
      </c>
      <c r="K318" s="1"/>
      <c r="L318">
        <v>1989.1666666666667</v>
      </c>
      <c r="M318" s="3">
        <v>10.26</v>
      </c>
      <c r="N318" s="1">
        <f t="shared" si="428"/>
        <v>10.238571428571428</v>
      </c>
      <c r="O318" s="1">
        <f t="shared" si="429"/>
        <v>-0.13097883597883572</v>
      </c>
      <c r="P318" s="1"/>
      <c r="Q318">
        <v>1989.1666666666667</v>
      </c>
      <c r="R318" s="3">
        <v>10.54</v>
      </c>
      <c r="S318" s="1">
        <f t="shared" si="430"/>
        <v>10.51</v>
      </c>
      <c r="T318" s="1">
        <f t="shared" si="431"/>
        <v>-0.29449735449735381</v>
      </c>
      <c r="V318">
        <v>1989.1666666666667</v>
      </c>
      <c r="W318">
        <v>10.594444444444443</v>
      </c>
      <c r="X318" s="1">
        <f t="shared" si="432"/>
        <v>10.582539682539682</v>
      </c>
      <c r="Y318" s="1">
        <f t="shared" si="433"/>
        <v>-0.80427269673301482</v>
      </c>
      <c r="AA318">
        <v>1989.1666666666667</v>
      </c>
      <c r="AB318">
        <v>9.4555555555555575</v>
      </c>
      <c r="AC318" s="1">
        <f t="shared" si="434"/>
        <v>9.4523809523809526</v>
      </c>
      <c r="AD318" s="1">
        <f t="shared" si="435"/>
        <v>-1.3527336860670205</v>
      </c>
      <c r="AE318" s="1">
        <f t="shared" si="436"/>
        <v>-1.4647192827748379</v>
      </c>
      <c r="AF318" s="1"/>
      <c r="AG318">
        <v>1989.1666666666667</v>
      </c>
      <c r="AH318">
        <v>7.1833333333333336</v>
      </c>
      <c r="AI318" s="1">
        <f t="shared" si="416"/>
        <v>7.0732804232804218</v>
      </c>
      <c r="AJ318" s="1">
        <f t="shared" si="417"/>
        <v>-1.8307791635172592</v>
      </c>
      <c r="AM318">
        <v>3.62</v>
      </c>
      <c r="AN318" s="1">
        <f t="shared" si="421"/>
        <v>3.0733333333333341</v>
      </c>
      <c r="AO318" s="1">
        <f t="shared" si="422"/>
        <v>-1.57280045351474</v>
      </c>
      <c r="AQ318">
        <v>1989.1666666666667</v>
      </c>
      <c r="AR318">
        <f t="shared" si="351"/>
        <v>-6.6126893424035521E-2</v>
      </c>
      <c r="AS318">
        <f t="shared" si="352"/>
        <v>-0.13404607709750524</v>
      </c>
      <c r="AT318">
        <f t="shared" si="353"/>
        <v>-0.25349877551020339</v>
      </c>
      <c r="AU318">
        <f t="shared" si="354"/>
        <v>-0.52208036281179004</v>
      </c>
      <c r="AV318">
        <f t="shared" si="355"/>
        <v>-1.2555770622322997</v>
      </c>
      <c r="AW318">
        <f t="shared" si="356"/>
        <v>-2.5914010481229517</v>
      </c>
      <c r="AX318">
        <f t="shared" si="418"/>
        <v>-4.2610716452506923</v>
      </c>
      <c r="AY318">
        <f t="shared" si="419"/>
        <v>-5.6954656588561345</v>
      </c>
      <c r="AZ318">
        <f t="shared" si="420"/>
        <v>4.5568530097052005</v>
      </c>
    </row>
    <row r="319" spans="1:52" x14ac:dyDescent="0.2">
      <c r="A319">
        <v>1989.25</v>
      </c>
      <c r="B319" s="3">
        <v>9.8699999999999992</v>
      </c>
      <c r="C319" s="1">
        <f t="shared" si="423"/>
        <v>9.774285714285714</v>
      </c>
      <c r="D319" s="1">
        <f t="shared" si="424"/>
        <v>-0.15678571428571447</v>
      </c>
      <c r="E319" s="1">
        <f t="shared" si="425"/>
        <v>-0.13104875283446682</v>
      </c>
      <c r="F319" s="1"/>
      <c r="G319">
        <v>1989.25</v>
      </c>
      <c r="H319" s="3">
        <v>9.98</v>
      </c>
      <c r="I319" s="1">
        <f t="shared" si="426"/>
        <v>9.8785714285714281</v>
      </c>
      <c r="J319" s="1">
        <f t="shared" si="427"/>
        <v>-0.15614323507180669</v>
      </c>
      <c r="K319" s="1"/>
      <c r="L319">
        <v>1989.25</v>
      </c>
      <c r="M319" s="3">
        <v>10.130000000000001</v>
      </c>
      <c r="N319" s="1">
        <f t="shared" si="428"/>
        <v>10.024285714285714</v>
      </c>
      <c r="O319" s="1">
        <f t="shared" si="429"/>
        <v>-0.25528155706727085</v>
      </c>
      <c r="P319" s="1"/>
      <c r="Q319">
        <v>1989.25</v>
      </c>
      <c r="R319" s="3">
        <v>10.220000000000001</v>
      </c>
      <c r="S319" s="1">
        <f t="shared" si="430"/>
        <v>10.114761904761906</v>
      </c>
      <c r="T319" s="1">
        <f t="shared" si="431"/>
        <v>-0.44885298563869908</v>
      </c>
      <c r="V319">
        <v>1989.25</v>
      </c>
      <c r="W319">
        <v>9.9166666666666661</v>
      </c>
      <c r="X319" s="1">
        <f t="shared" si="432"/>
        <v>9.712169312169312</v>
      </c>
      <c r="Y319" s="1">
        <f t="shared" si="433"/>
        <v>-0.90455404383975779</v>
      </c>
      <c r="AA319">
        <v>1989.25</v>
      </c>
      <c r="AB319">
        <v>8.3666666666666671</v>
      </c>
      <c r="AC319" s="1">
        <f t="shared" si="434"/>
        <v>8.0272486772486786</v>
      </c>
      <c r="AD319" s="1">
        <f t="shared" si="435"/>
        <v>-1.3547398589065258</v>
      </c>
      <c r="AE319" s="1">
        <f t="shared" si="436"/>
        <v>-1.3165417401528525</v>
      </c>
      <c r="AF319" s="1"/>
      <c r="AG319">
        <v>1989.25</v>
      </c>
      <c r="AH319">
        <v>5.9388888888888873</v>
      </c>
      <c r="AI319" s="1">
        <f t="shared" si="416"/>
        <v>5.4309523809523794</v>
      </c>
      <c r="AJ319" s="1">
        <f t="shared" si="417"/>
        <v>-1.2407071470563529</v>
      </c>
      <c r="AM319">
        <v>2.35</v>
      </c>
      <c r="AN319" s="1">
        <f t="shared" si="421"/>
        <v>2.0480952380952377</v>
      </c>
      <c r="AO319" s="1">
        <f t="shared" si="422"/>
        <v>-0.14438397581254728</v>
      </c>
      <c r="AQ319">
        <v>1989.25</v>
      </c>
      <c r="AR319">
        <f t="shared" si="351"/>
        <v>-0.11951646258503375</v>
      </c>
      <c r="AS319">
        <f t="shared" si="352"/>
        <v>-0.26191909297052152</v>
      </c>
      <c r="AT319">
        <f t="shared" si="353"/>
        <v>-0.49473587301587246</v>
      </c>
      <c r="AU319">
        <f t="shared" si="354"/>
        <v>-0.90408979591836591</v>
      </c>
      <c r="AV319">
        <f t="shared" si="355"/>
        <v>-1.7290430839002249</v>
      </c>
      <c r="AW319">
        <f t="shared" si="356"/>
        <v>-2.9297291509196266</v>
      </c>
      <c r="AX319">
        <f t="shared" si="418"/>
        <v>-4.0612540690350203</v>
      </c>
      <c r="AY319">
        <f t="shared" si="419"/>
        <v>-4.1929322549760633</v>
      </c>
      <c r="AZ319">
        <f t="shared" si="420"/>
        <v>3.8685296333786701</v>
      </c>
    </row>
    <row r="320" spans="1:52" x14ac:dyDescent="0.2">
      <c r="A320">
        <v>1989.3333333333333</v>
      </c>
      <c r="B320" s="3">
        <v>9.6</v>
      </c>
      <c r="C320" s="1">
        <f t="shared" si="423"/>
        <v>9.6419047619047635</v>
      </c>
      <c r="D320" s="1">
        <f t="shared" si="424"/>
        <v>-0.17134920634920639</v>
      </c>
      <c r="E320" s="1">
        <f t="shared" si="425"/>
        <v>-0.10817649281935032</v>
      </c>
      <c r="F320" s="1"/>
      <c r="G320">
        <v>1989.3333333333333</v>
      </c>
      <c r="H320" s="3">
        <v>9.67</v>
      </c>
      <c r="I320" s="1">
        <f t="shared" si="426"/>
        <v>9.711904761904762</v>
      </c>
      <c r="J320" s="1">
        <f t="shared" si="427"/>
        <v>-0.14672524565381589</v>
      </c>
      <c r="K320" s="1"/>
      <c r="L320">
        <v>1989.3333333333333</v>
      </c>
      <c r="M320" s="3">
        <v>9.69</v>
      </c>
      <c r="N320" s="1">
        <f t="shared" si="428"/>
        <v>9.744761904761905</v>
      </c>
      <c r="O320" s="1">
        <f t="shared" si="429"/>
        <v>-0.26698223733938015</v>
      </c>
      <c r="P320" s="1"/>
      <c r="Q320">
        <v>1989.3333333333333</v>
      </c>
      <c r="R320" s="3">
        <v>9.58</v>
      </c>
      <c r="S320" s="1">
        <f t="shared" si="430"/>
        <v>9.6438095238095229</v>
      </c>
      <c r="T320" s="1">
        <f t="shared" si="431"/>
        <v>-0.45231103552532154</v>
      </c>
      <c r="V320">
        <v>1989.3333333333333</v>
      </c>
      <c r="W320">
        <v>8.7333333333333325</v>
      </c>
      <c r="X320" s="1">
        <f t="shared" si="432"/>
        <v>8.8571428571428577</v>
      </c>
      <c r="Y320" s="1">
        <f t="shared" si="433"/>
        <v>-0.78131456286218226</v>
      </c>
      <c r="AA320">
        <v>1989.3333333333333</v>
      </c>
      <c r="AB320">
        <v>6.7444444444444445</v>
      </c>
      <c r="AC320" s="1">
        <f t="shared" si="434"/>
        <v>6.919841269841271</v>
      </c>
      <c r="AD320" s="1">
        <f t="shared" si="435"/>
        <v>-1.0039021164021178</v>
      </c>
      <c r="AE320" s="1">
        <f t="shared" si="436"/>
        <v>-0.80898106156042793</v>
      </c>
      <c r="AF320" s="1"/>
      <c r="AG320">
        <v>1989.3333333333333</v>
      </c>
      <c r="AH320">
        <v>4.2666666666666666</v>
      </c>
      <c r="AI320" s="1">
        <f t="shared" si="416"/>
        <v>4.6605820105820106</v>
      </c>
      <c r="AJ320" s="1">
        <f t="shared" si="417"/>
        <v>-0.13244520030234264</v>
      </c>
      <c r="AM320">
        <v>1.63</v>
      </c>
      <c r="AN320" s="1">
        <f t="shared" si="421"/>
        <v>2.7895238095238093</v>
      </c>
      <c r="AO320" s="1">
        <f t="shared" si="422"/>
        <v>1.8601190476190477</v>
      </c>
      <c r="AQ320">
        <v>1989.3333333333333</v>
      </c>
      <c r="AR320">
        <f t="shared" si="351"/>
        <v>-9.8656961451247485E-2</v>
      </c>
      <c r="AS320">
        <f t="shared" si="352"/>
        <v>-0.2324703854875276</v>
      </c>
      <c r="AT320">
        <f t="shared" si="353"/>
        <v>-0.47595818594104233</v>
      </c>
      <c r="AU320">
        <f t="shared" si="354"/>
        <v>-0.88846585034013548</v>
      </c>
      <c r="AV320">
        <f t="shared" si="355"/>
        <v>-1.601024731670446</v>
      </c>
      <c r="AW320">
        <f t="shared" si="356"/>
        <v>-2.338815459813556</v>
      </c>
      <c r="AX320">
        <f t="shared" si="418"/>
        <v>-2.4596054824892923</v>
      </c>
      <c r="AY320">
        <f t="shared" si="419"/>
        <v>-0.76317691106072094</v>
      </c>
      <c r="AZ320">
        <f t="shared" si="420"/>
        <v>3.2575974603174473</v>
      </c>
    </row>
    <row r="321" spans="1:52" x14ac:dyDescent="0.2">
      <c r="A321">
        <v>1989.4166666666667</v>
      </c>
      <c r="B321" s="3">
        <v>9.4499999999999993</v>
      </c>
      <c r="C321" s="1">
        <f t="shared" si="423"/>
        <v>9.5666666666666664</v>
      </c>
      <c r="D321" s="1">
        <f t="shared" si="424"/>
        <v>-2.5992063492063313E-2</v>
      </c>
      <c r="E321" s="1">
        <f t="shared" si="425"/>
        <v>-2.9661753590325756E-2</v>
      </c>
      <c r="F321" s="1"/>
      <c r="G321">
        <v>1989.4166666666667</v>
      </c>
      <c r="H321" s="3">
        <v>9.4700000000000006</v>
      </c>
      <c r="I321" s="1">
        <f t="shared" si="426"/>
        <v>9.5985714285714288</v>
      </c>
      <c r="J321" s="1">
        <f t="shared" si="427"/>
        <v>-7.0368480725622684E-2</v>
      </c>
      <c r="K321" s="1"/>
      <c r="L321">
        <v>1989.4166666666667</v>
      </c>
      <c r="M321" s="3">
        <v>9.4</v>
      </c>
      <c r="N321" s="1">
        <f t="shared" si="428"/>
        <v>9.5104761904761901</v>
      </c>
      <c r="O321" s="1">
        <f t="shared" si="429"/>
        <v>-0.18271164021164016</v>
      </c>
      <c r="P321" s="1"/>
      <c r="Q321">
        <v>1989.4166666666667</v>
      </c>
      <c r="R321" s="3">
        <v>9.14</v>
      </c>
      <c r="S321" s="1">
        <f t="shared" si="430"/>
        <v>9.2414285714285729</v>
      </c>
      <c r="T321" s="1">
        <f t="shared" si="431"/>
        <v>-0.3163208616780035</v>
      </c>
      <c r="V321">
        <v>1989.4166666666667</v>
      </c>
      <c r="W321">
        <v>8.1055555555555578</v>
      </c>
      <c r="X321" s="1">
        <f t="shared" si="432"/>
        <v>8.1981481481481477</v>
      </c>
      <c r="Y321" s="1">
        <f t="shared" si="433"/>
        <v>-0.43618984630889324</v>
      </c>
      <c r="AA321">
        <v>1989.4166666666667</v>
      </c>
      <c r="AB321">
        <v>6.1833333333333345</v>
      </c>
      <c r="AC321" s="1">
        <f t="shared" si="434"/>
        <v>6.455026455026454</v>
      </c>
      <c r="AD321" s="1">
        <f t="shared" si="435"/>
        <v>-5.518077601410995E-2</v>
      </c>
      <c r="AE321" s="1">
        <f t="shared" si="436"/>
        <v>3.7148316116569859E-2</v>
      </c>
      <c r="AF321" s="1"/>
      <c r="AG321">
        <v>1989.4166666666667</v>
      </c>
      <c r="AH321">
        <v>4.5555555555555571</v>
      </c>
      <c r="AI321" s="1">
        <f t="shared" si="416"/>
        <v>5.1674603174603169</v>
      </c>
      <c r="AJ321" s="1">
        <f t="shared" si="417"/>
        <v>1.323820021835896</v>
      </c>
      <c r="AM321">
        <v>5.23</v>
      </c>
      <c r="AN321" s="1">
        <f t="shared" si="421"/>
        <v>5.6052380952380947</v>
      </c>
      <c r="AO321" s="1">
        <f t="shared" si="422"/>
        <v>3.7664266817838254</v>
      </c>
      <c r="AQ321">
        <v>1989.4166666666667</v>
      </c>
      <c r="AR321">
        <f t="shared" si="351"/>
        <v>-2.705151927437709E-2</v>
      </c>
      <c r="AS321">
        <f t="shared" si="352"/>
        <v>-9.1227573696144981E-2</v>
      </c>
      <c r="AT321">
        <f t="shared" si="353"/>
        <v>-0.2578605895691608</v>
      </c>
      <c r="AU321">
        <f t="shared" si="354"/>
        <v>-0.54634521541949999</v>
      </c>
      <c r="AV321">
        <f t="shared" si="355"/>
        <v>-0.94415035525321067</v>
      </c>
      <c r="AW321">
        <f t="shared" si="356"/>
        <v>-0.910271090954899</v>
      </c>
      <c r="AX321">
        <f t="shared" si="418"/>
        <v>0.29705276895943816</v>
      </c>
      <c r="AY321">
        <f t="shared" si="419"/>
        <v>3.7320339027462874</v>
      </c>
      <c r="AZ321">
        <f t="shared" si="420"/>
        <v>3.0178513966439784</v>
      </c>
    </row>
    <row r="322" spans="1:52" x14ac:dyDescent="0.2">
      <c r="A322">
        <v>1989.5</v>
      </c>
      <c r="B322" s="3">
        <v>9.57</v>
      </c>
      <c r="C322" s="1">
        <f t="shared" si="423"/>
        <v>9.5619047619047617</v>
      </c>
      <c r="D322" s="1">
        <f t="shared" si="424"/>
        <v>8.5912698412698885E-2</v>
      </c>
      <c r="E322" s="1">
        <f t="shared" si="425"/>
        <v>8.7717309145881519E-3</v>
      </c>
      <c r="F322" s="1"/>
      <c r="G322">
        <v>1989.5</v>
      </c>
      <c r="H322" s="3">
        <v>9.57</v>
      </c>
      <c r="I322" s="1">
        <f t="shared" si="426"/>
        <v>9.552380952380954</v>
      </c>
      <c r="J322" s="1">
        <f t="shared" si="427"/>
        <v>-2.8597883597883643E-2</v>
      </c>
      <c r="K322" s="1"/>
      <c r="L322">
        <v>1989.5</v>
      </c>
      <c r="M322" s="3">
        <v>9.3699999999999992</v>
      </c>
      <c r="N322" s="1">
        <f t="shared" si="428"/>
        <v>9.3638095238095254</v>
      </c>
      <c r="O322" s="1">
        <f t="shared" si="429"/>
        <v>-0.10694822373393777</v>
      </c>
      <c r="P322" s="1"/>
      <c r="Q322">
        <v>1989.5</v>
      </c>
      <c r="R322" s="3">
        <v>9</v>
      </c>
      <c r="S322" s="1">
        <f t="shared" si="430"/>
        <v>9.0009523809523806</v>
      </c>
      <c r="T322" s="1">
        <f t="shared" si="431"/>
        <v>-0.14761337868480645</v>
      </c>
      <c r="V322">
        <v>1989.5</v>
      </c>
      <c r="W322">
        <v>7.9055555555555532</v>
      </c>
      <c r="X322" s="1">
        <f t="shared" si="432"/>
        <v>7.9600529100529096</v>
      </c>
      <c r="Y322" s="1">
        <f t="shared" si="433"/>
        <v>2.1912530444275997E-2</v>
      </c>
      <c r="AA322">
        <v>1989.5</v>
      </c>
      <c r="AB322">
        <v>6.7944444444444425</v>
      </c>
      <c r="AC322" s="1">
        <f t="shared" si="434"/>
        <v>6.9235449735449732</v>
      </c>
      <c r="AD322" s="1">
        <f t="shared" si="435"/>
        <v>1.1024250440917112</v>
      </c>
      <c r="AE322" s="1">
        <f t="shared" si="436"/>
        <v>0.94151969429747184</v>
      </c>
      <c r="AF322" s="1"/>
      <c r="AG322">
        <v>1989.5</v>
      </c>
      <c r="AH322">
        <v>7.1111111111111098</v>
      </c>
      <c r="AI322" s="1">
        <f t="shared" si="416"/>
        <v>7.1383597883597902</v>
      </c>
      <c r="AJ322" s="1">
        <f t="shared" si="417"/>
        <v>2.4791624674561188</v>
      </c>
      <c r="AM322">
        <v>10.17</v>
      </c>
      <c r="AN322" s="1">
        <f t="shared" si="421"/>
        <v>10.015714285714287</v>
      </c>
      <c r="AO322" s="1">
        <f t="shared" si="422"/>
        <v>4.4280196523053661</v>
      </c>
      <c r="AQ322">
        <v>1989.5</v>
      </c>
      <c r="AR322">
        <f t="shared" ref="AR322:AR385" si="437">E322*160*0.0057</f>
        <v>7.9998185941043947E-3</v>
      </c>
      <c r="AS322">
        <f t="shared" ref="AS322:AS385" si="438">(E322+J322)*160*0.0057</f>
        <v>-1.8081451247165488E-2</v>
      </c>
      <c r="AT322">
        <f t="shared" ref="AT322:AT385" si="439">(E322+J322+O322)*160*0.0057</f>
        <v>-0.11561823129251676</v>
      </c>
      <c r="AU322">
        <f t="shared" ref="AU322:AU385" si="440">($E322+$J322+$O322+$T322)*160*0.0057</f>
        <v>-0.25024163265306021</v>
      </c>
      <c r="AV322">
        <f t="shared" ref="AV322:AV385" si="441">($E322+$J322+$O322+$T322+$Y322)*160*0.0057</f>
        <v>-0.23025740488788052</v>
      </c>
      <c r="AW322">
        <f t="shared" ref="AW322:AW385" si="442">($E322+$J322+$O322+$T322+$Y322+$AE322)*160*0.0057</f>
        <v>0.62840855631141379</v>
      </c>
      <c r="AX322">
        <f t="shared" ref="AX322:AX337" si="443">($E322+$J322+$O322+$T322+$Y322+$AE322+$AJ322)*160*0.0057</f>
        <v>2.889404726631394</v>
      </c>
      <c r="AY322">
        <f t="shared" si="419"/>
        <v>6.9277586495338879</v>
      </c>
      <c r="AZ322">
        <f t="shared" si="420"/>
        <v>2.9703333427664274</v>
      </c>
    </row>
    <row r="323" spans="1:52" x14ac:dyDescent="0.2">
      <c r="A323">
        <v>1989.5833333333333</v>
      </c>
      <c r="B323" s="3">
        <v>9.68</v>
      </c>
      <c r="C323" s="1">
        <f t="shared" si="423"/>
        <v>9.6004761904761917</v>
      </c>
      <c r="D323" s="1">
        <f t="shared" si="424"/>
        <v>1.6785714285714584E-2</v>
      </c>
      <c r="E323" s="1">
        <f t="shared" si="425"/>
        <v>-4.5982615268329481E-2</v>
      </c>
      <c r="F323" s="1"/>
      <c r="G323">
        <v>1989.5833333333333</v>
      </c>
      <c r="H323" s="3">
        <v>9.64</v>
      </c>
      <c r="I323" s="1">
        <f t="shared" si="426"/>
        <v>9.5590476190476199</v>
      </c>
      <c r="J323" s="1">
        <f t="shared" si="427"/>
        <v>-7.6640211640211869E-2</v>
      </c>
      <c r="K323" s="1"/>
      <c r="L323">
        <v>1989.5833333333333</v>
      </c>
      <c r="M323" s="3">
        <v>9.39</v>
      </c>
      <c r="N323" s="1">
        <f t="shared" si="428"/>
        <v>9.3228571428571438</v>
      </c>
      <c r="O323" s="1">
        <f t="shared" si="429"/>
        <v>-0.10165343915343907</v>
      </c>
      <c r="P323" s="1"/>
      <c r="Q323">
        <v>1989.5833333333333</v>
      </c>
      <c r="R323" s="3">
        <v>9.01</v>
      </c>
      <c r="S323" s="1">
        <f t="shared" si="430"/>
        <v>8.9742857142857169</v>
      </c>
      <c r="T323" s="1">
        <f t="shared" si="431"/>
        <v>-3.1780045351475168E-2</v>
      </c>
      <c r="V323">
        <v>1989.5833333333333</v>
      </c>
      <c r="W323">
        <v>8.2388888888888872</v>
      </c>
      <c r="X323" s="1">
        <f t="shared" si="432"/>
        <v>8.2669312169312175</v>
      </c>
      <c r="Y323" s="1">
        <f t="shared" si="433"/>
        <v>0.42706496178718395</v>
      </c>
      <c r="AA323">
        <v>1989.5833333333333</v>
      </c>
      <c r="AB323">
        <v>8.3055555555555571</v>
      </c>
      <c r="AC323" s="1">
        <f t="shared" si="434"/>
        <v>8.3097883597883619</v>
      </c>
      <c r="AD323" s="1">
        <f t="shared" si="435"/>
        <v>1.6729276895943561</v>
      </c>
      <c r="AE323" s="1">
        <f t="shared" si="436"/>
        <v>1.5072667338540375</v>
      </c>
      <c r="AF323" s="1"/>
      <c r="AG323">
        <v>1989.5833333333333</v>
      </c>
      <c r="AH323">
        <v>10.18888888888889</v>
      </c>
      <c r="AI323" s="1">
        <f t="shared" si="416"/>
        <v>10.039417989417991</v>
      </c>
      <c r="AJ323" s="1">
        <f t="shared" si="417"/>
        <v>2.7121924078273292</v>
      </c>
      <c r="AM323">
        <v>14.89</v>
      </c>
      <c r="AN323" s="1">
        <f t="shared" si="421"/>
        <v>14.387619047619049</v>
      </c>
      <c r="AO323" s="1">
        <f t="shared" si="422"/>
        <v>3.3930895691609972</v>
      </c>
      <c r="AQ323">
        <v>1989.5833333333333</v>
      </c>
      <c r="AR323">
        <f t="shared" si="437"/>
        <v>-4.1936145124716488E-2</v>
      </c>
      <c r="AS323">
        <f t="shared" si="438"/>
        <v>-0.1118320181405897</v>
      </c>
      <c r="AT323">
        <f t="shared" si="439"/>
        <v>-0.20453995464852615</v>
      </c>
      <c r="AU323">
        <f t="shared" si="440"/>
        <v>-0.23352335600907148</v>
      </c>
      <c r="AV323">
        <f t="shared" si="441"/>
        <v>0.15595988914084027</v>
      </c>
      <c r="AW323">
        <f t="shared" si="442"/>
        <v>1.5305871504157225</v>
      </c>
      <c r="AX323">
        <f t="shared" si="443"/>
        <v>4.004106626354246</v>
      </c>
      <c r="AY323">
        <f t="shared" ref="AY323:AY338" si="444">($E323+$J323+$O323+$T323+$Y323+$AE323+$AJ323+$AO323)*160*0.0057</f>
        <v>7.0986043134290755</v>
      </c>
      <c r="AZ323">
        <f t="shared" si="420"/>
        <v>2.6764387990929577</v>
      </c>
    </row>
    <row r="324" spans="1:52" x14ac:dyDescent="0.2">
      <c r="A324">
        <v>1989.6666666666667</v>
      </c>
      <c r="B324" s="3">
        <v>9.5500000000000007</v>
      </c>
      <c r="C324" s="1">
        <f t="shared" si="423"/>
        <v>9.4933333333333341</v>
      </c>
      <c r="D324" s="1">
        <f t="shared" si="424"/>
        <v>-0.20615079365079395</v>
      </c>
      <c r="E324" s="1">
        <f t="shared" si="425"/>
        <v>-0.13179894179894239</v>
      </c>
      <c r="F324" s="1"/>
      <c r="G324">
        <v>1989.6666666666667</v>
      </c>
      <c r="H324" s="3">
        <v>9.48</v>
      </c>
      <c r="I324" s="1">
        <f t="shared" si="426"/>
        <v>9.4280952380952385</v>
      </c>
      <c r="J324" s="1">
        <f t="shared" si="427"/>
        <v>-0.14586545729402878</v>
      </c>
      <c r="K324" s="1"/>
      <c r="L324">
        <v>1989.6666666666667</v>
      </c>
      <c r="M324" s="3">
        <v>9.24</v>
      </c>
      <c r="N324" s="1">
        <f t="shared" si="428"/>
        <v>9.1909523809523801</v>
      </c>
      <c r="O324" s="1">
        <f t="shared" si="429"/>
        <v>-0.10908730158730263</v>
      </c>
      <c r="P324" s="1"/>
      <c r="Q324">
        <v>1989.6666666666667</v>
      </c>
      <c r="R324" s="3">
        <v>9</v>
      </c>
      <c r="S324" s="1">
        <f t="shared" si="430"/>
        <v>8.9652380952380959</v>
      </c>
      <c r="T324" s="1">
        <f t="shared" si="431"/>
        <v>5.5410052910051126E-2</v>
      </c>
      <c r="V324">
        <v>1989.6666666666667</v>
      </c>
      <c r="W324">
        <v>8.844444444444445</v>
      </c>
      <c r="X324" s="1">
        <f t="shared" si="432"/>
        <v>8.8124338624338598</v>
      </c>
      <c r="Y324" s="1">
        <f t="shared" si="433"/>
        <v>0.66505416981607546</v>
      </c>
      <c r="AA324">
        <v>1989.6666666666667</v>
      </c>
      <c r="AB324">
        <v>10.033333333333335</v>
      </c>
      <c r="AC324" s="1">
        <f t="shared" si="434"/>
        <v>9.8970899470899472</v>
      </c>
      <c r="AD324" s="1">
        <f t="shared" si="435"/>
        <v>1.5423941798941809</v>
      </c>
      <c r="AE324" s="1">
        <f t="shared" si="436"/>
        <v>1.5244163097337708</v>
      </c>
      <c r="AF324" s="1"/>
      <c r="AG324">
        <v>1989.6666666666667</v>
      </c>
      <c r="AH324">
        <v>12.827777777777779</v>
      </c>
      <c r="AI324" s="1">
        <f t="shared" si="416"/>
        <v>12.476719576719578</v>
      </c>
      <c r="AJ324" s="1">
        <f t="shared" si="417"/>
        <v>1.9403281683043587</v>
      </c>
      <c r="AM324">
        <v>17.09</v>
      </c>
      <c r="AN324" s="1">
        <f t="shared" si="421"/>
        <v>16.560952380952379</v>
      </c>
      <c r="AO324" s="1">
        <f t="shared" si="422"/>
        <v>1.1327928949357524</v>
      </c>
      <c r="AQ324">
        <v>1989.6666666666667</v>
      </c>
      <c r="AR324">
        <f t="shared" si="437"/>
        <v>-0.12020063492063546</v>
      </c>
      <c r="AS324">
        <f t="shared" si="438"/>
        <v>-0.2532299319727897</v>
      </c>
      <c r="AT324">
        <f t="shared" si="439"/>
        <v>-0.35271755102040964</v>
      </c>
      <c r="AU324">
        <f t="shared" si="440"/>
        <v>-0.30218358276644308</v>
      </c>
      <c r="AV324">
        <f t="shared" si="441"/>
        <v>0.30434582010581779</v>
      </c>
      <c r="AW324">
        <f t="shared" si="442"/>
        <v>1.6946134945830169</v>
      </c>
      <c r="AX324">
        <f t="shared" si="443"/>
        <v>3.4641927840765923</v>
      </c>
      <c r="AY324">
        <f t="shared" si="444"/>
        <v>4.4972999042579982</v>
      </c>
      <c r="AZ324">
        <f t="shared" ref="AZ324:AZ339" si="445">AS324*2.628+AZ323</f>
        <v>2.0109505378684664</v>
      </c>
    </row>
    <row r="325" spans="1:52" x14ac:dyDescent="0.2">
      <c r="A325">
        <v>1989.75</v>
      </c>
      <c r="B325" s="3">
        <v>9.34</v>
      </c>
      <c r="C325" s="1">
        <f t="shared" si="423"/>
        <v>9.310476190476189</v>
      </c>
      <c r="D325" s="1">
        <f t="shared" si="424"/>
        <v>-0.22849206349206366</v>
      </c>
      <c r="E325" s="1">
        <f t="shared" si="425"/>
        <v>-0.14408541194255509</v>
      </c>
      <c r="F325" s="1"/>
      <c r="G325">
        <v>1989.75</v>
      </c>
      <c r="H325" s="3">
        <v>9.27</v>
      </c>
      <c r="I325" s="1">
        <f t="shared" si="426"/>
        <v>9.2376190476190487</v>
      </c>
      <c r="J325" s="1">
        <f t="shared" si="427"/>
        <v>-0.13312736205593328</v>
      </c>
      <c r="K325" s="1"/>
      <c r="L325">
        <v>1989.75</v>
      </c>
      <c r="M325" s="3">
        <v>9.11</v>
      </c>
      <c r="N325" s="1">
        <f t="shared" si="428"/>
        <v>9.0680952380952391</v>
      </c>
      <c r="O325" s="1">
        <f t="shared" si="429"/>
        <v>-4.1700680272109186E-2</v>
      </c>
      <c r="P325" s="1"/>
      <c r="Q325">
        <v>1989.75</v>
      </c>
      <c r="R325" s="3">
        <v>9.09</v>
      </c>
      <c r="S325" s="1">
        <f t="shared" si="430"/>
        <v>9.0347619047619023</v>
      </c>
      <c r="T325" s="1">
        <f t="shared" si="431"/>
        <v>0.1656594860166278</v>
      </c>
      <c r="V325">
        <v>1989.75</v>
      </c>
      <c r="W325">
        <v>9.5722222222222193</v>
      </c>
      <c r="X325" s="1">
        <f t="shared" si="432"/>
        <v>9.5063492063492081</v>
      </c>
      <c r="Y325" s="1">
        <f t="shared" si="433"/>
        <v>0.71101033005795022</v>
      </c>
      <c r="AA325">
        <v>1989.75</v>
      </c>
      <c r="AB325">
        <v>11.35</v>
      </c>
      <c r="AC325" s="1">
        <f t="shared" si="434"/>
        <v>11.199470899470905</v>
      </c>
      <c r="AD325" s="1">
        <f t="shared" si="435"/>
        <v>0.98824955908289325</v>
      </c>
      <c r="AE325" s="1">
        <f t="shared" si="436"/>
        <v>1.0566557487192401</v>
      </c>
      <c r="AF325" s="1"/>
      <c r="AG325">
        <v>1989.75</v>
      </c>
      <c r="AH325">
        <v>13.872222222222222</v>
      </c>
      <c r="AI325" s="1">
        <f t="shared" si="416"/>
        <v>13.681216931216934</v>
      </c>
      <c r="AJ325" s="1">
        <f t="shared" si="417"/>
        <v>0.57299277735785636</v>
      </c>
      <c r="AM325">
        <v>16.52</v>
      </c>
      <c r="AN325" s="1">
        <f t="shared" ref="AN325:AN340" si="446">(-2*AM322+3*AM323+6*AM324+7*AM325+6*AM326+3*AM327-2*AM328)/21</f>
        <v>16.420952380952382</v>
      </c>
      <c r="AO325" s="1">
        <f t="shared" ref="AO325:AO340" si="447">(22*AN322-67*AN323-58*AN324+58*AN326+67*AN327-22*AN328)/252</f>
        <v>-1.3183767951625078</v>
      </c>
      <c r="AQ325">
        <v>1989.75</v>
      </c>
      <c r="AR325">
        <f t="shared" si="437"/>
        <v>-0.13140589569161024</v>
      </c>
      <c r="AS325">
        <f t="shared" si="438"/>
        <v>-0.25281804988662143</v>
      </c>
      <c r="AT325">
        <f t="shared" si="439"/>
        <v>-0.29084907029478502</v>
      </c>
      <c r="AU325">
        <f t="shared" si="440"/>
        <v>-0.13976761904762044</v>
      </c>
      <c r="AV325">
        <f t="shared" si="441"/>
        <v>0.50867380196523015</v>
      </c>
      <c r="AW325">
        <f t="shared" si="442"/>
        <v>1.4723438447971773</v>
      </c>
      <c r="AX325">
        <f t="shared" si="443"/>
        <v>1.9949132577475421</v>
      </c>
      <c r="AY325">
        <f t="shared" si="444"/>
        <v>0.79255362055933509</v>
      </c>
      <c r="AZ325">
        <f t="shared" si="445"/>
        <v>1.3465447027664252</v>
      </c>
    </row>
    <row r="326" spans="1:52" x14ac:dyDescent="0.2">
      <c r="A326">
        <v>1989.8333333333333</v>
      </c>
      <c r="B326" s="3">
        <v>9.02</v>
      </c>
      <c r="C326" s="1">
        <f t="shared" ref="C326:C341" si="448">(-2*B323+3*B324+6*B325+7*B326+6*B327+3*B328-2*B329)/21</f>
        <v>9.2076190476190476</v>
      </c>
      <c r="D326" s="1">
        <f t="shared" ref="D326:D341" si="449">(22*B323-67*B324-58*B325+58*B327+67*B328-22*B329)/252</f>
        <v>-2.9523809523810191E-2</v>
      </c>
      <c r="E326" s="1">
        <f t="shared" ref="E326:E341" si="450">(22*C323-67*C324-58*C325+58*C327+67*C328-22*C329)/252</f>
        <v>-4.5995842781557883E-2</v>
      </c>
      <c r="F326" s="1"/>
      <c r="G326">
        <v>1989.8333333333333</v>
      </c>
      <c r="H326" s="3">
        <v>8.9600000000000009</v>
      </c>
      <c r="I326" s="1">
        <f t="shared" ref="I326:I341" si="451">(-2*H323+3*H324+6*H325+7*H326+6*H327+3*H328-2*H329)/21</f>
        <v>9.1628571428571437</v>
      </c>
      <c r="J326" s="1">
        <f t="shared" ref="J326:J341" si="452">(22*I323-67*I324-58*I325+58*I327+67*I328-22*I329)/252</f>
        <v>-8.3919123204838665E-3</v>
      </c>
      <c r="K326" s="1"/>
      <c r="L326">
        <v>1989.8333333333333</v>
      </c>
      <c r="M326" s="3">
        <v>8.8800000000000008</v>
      </c>
      <c r="N326" s="1">
        <f t="shared" ref="N326:N341" si="453">(-2*M323+3*M324+6*M325+7*M326+6*M327+3*M328-2*M329)/21</f>
        <v>9.1061904761904753</v>
      </c>
      <c r="O326" s="1">
        <f t="shared" ref="O326:O341" si="454">(22*N323-67*N324-58*N325+58*N327+67*N328-22*N329)/252</f>
        <v>0.11416666666666592</v>
      </c>
      <c r="P326" s="1"/>
      <c r="Q326">
        <v>1989.8333333333333</v>
      </c>
      <c r="R326" s="3">
        <v>9.07</v>
      </c>
      <c r="S326" s="1">
        <f t="shared" ref="S326:S341" si="455">(-2*R323+3*R324+6*R325+7*R326+6*R327+3*R328-2*R329)/21</f>
        <v>9.284285714285712</v>
      </c>
      <c r="T326" s="1">
        <f t="shared" ref="T326:T341" si="456">(22*S323-67*S324-58*S325+58*S327+67*S328-22*S329)/252</f>
        <v>0.29766061980347785</v>
      </c>
      <c r="V326">
        <v>1989.8333333333333</v>
      </c>
      <c r="W326">
        <v>10.066666666666666</v>
      </c>
      <c r="X326" s="1">
        <f t="shared" ref="X326:X341" si="457">(-2*W323+3*W324+6*W325+7*W326+6*W327+3*W328-2*W329)/21</f>
        <v>10.196560846560848</v>
      </c>
      <c r="Y326" s="1">
        <f t="shared" ref="Y326:Y341" si="458">(22*X323-67*X324-58*X325+58*X327+67*X328-22*X329)/252</f>
        <v>0.58793461829176186</v>
      </c>
      <c r="AA326">
        <v>1989.8333333333333</v>
      </c>
      <c r="AB326">
        <v>11.855555555555558</v>
      </c>
      <c r="AC326" s="1">
        <f t="shared" ref="AC326:AC341" si="459">(-2*AB323+3*AB324+6*AB325+7*AB326+6*AB327+3*AB328-2*AB329)/21</f>
        <v>11.943121693121693</v>
      </c>
      <c r="AD326" s="1">
        <f t="shared" ref="AD326:AD341" si="460">(22*AB323-67*AB324-58*AB325+58*AB327+67*AB328-22*AB329)/252</f>
        <v>0.36690917107583737</v>
      </c>
      <c r="AE326" s="1">
        <f t="shared" ref="AE326:AE341" si="461">(22*AC323-67*AC324-58*AC325+58*AC327+67*AC328-22*AC329)/252</f>
        <v>0.35034118585705759</v>
      </c>
      <c r="AF326" s="1"/>
      <c r="AG326">
        <v>1989.8333333333333</v>
      </c>
      <c r="AH326">
        <v>13.438888888888888</v>
      </c>
      <c r="AI326" s="1">
        <f t="shared" si="416"/>
        <v>13.595767195767197</v>
      </c>
      <c r="AJ326" s="1">
        <f t="shared" si="417"/>
        <v>-0.77566557487192411</v>
      </c>
      <c r="AM326">
        <v>13.82</v>
      </c>
      <c r="AN326" s="1">
        <f t="shared" si="446"/>
        <v>14.117619047619051</v>
      </c>
      <c r="AO326" s="1">
        <f t="shared" si="447"/>
        <v>-3.0342498110355254</v>
      </c>
      <c r="AQ326">
        <v>1989.8333333333333</v>
      </c>
      <c r="AR326">
        <f t="shared" si="437"/>
        <v>-4.1948208616780794E-2</v>
      </c>
      <c r="AS326">
        <f t="shared" si="438"/>
        <v>-4.9601632653062076E-2</v>
      </c>
      <c r="AT326">
        <f t="shared" si="439"/>
        <v>5.4518367346937248E-2</v>
      </c>
      <c r="AU326">
        <f t="shared" si="440"/>
        <v>0.32598485260770904</v>
      </c>
      <c r="AV326">
        <f t="shared" si="441"/>
        <v>0.86218122448979584</v>
      </c>
      <c r="AW326">
        <f t="shared" si="442"/>
        <v>1.1816923859914323</v>
      </c>
      <c r="AX326">
        <f t="shared" si="443"/>
        <v>0.47428538170823764</v>
      </c>
      <c r="AY326">
        <f t="shared" si="444"/>
        <v>-2.2929504459561616</v>
      </c>
      <c r="AZ326">
        <f t="shared" si="445"/>
        <v>1.216191612154178</v>
      </c>
    </row>
    <row r="327" spans="1:52" x14ac:dyDescent="0.2">
      <c r="A327">
        <v>1989.9166666666667</v>
      </c>
      <c r="B327" s="3">
        <v>9.24</v>
      </c>
      <c r="C327" s="1">
        <f t="shared" si="448"/>
        <v>9.2328571428571422</v>
      </c>
      <c r="D327" s="1">
        <f t="shared" si="449"/>
        <v>0.13781746031746028</v>
      </c>
      <c r="E327" s="1">
        <f t="shared" si="450"/>
        <v>7.1462585034012593E-2</v>
      </c>
      <c r="F327" s="1"/>
      <c r="G327">
        <v>1989.9166666666667</v>
      </c>
      <c r="H327" s="3">
        <v>9.24</v>
      </c>
      <c r="I327" s="1">
        <f t="shared" si="451"/>
        <v>9.2357142857142858</v>
      </c>
      <c r="J327" s="1">
        <f t="shared" si="452"/>
        <v>0.12306500377928965</v>
      </c>
      <c r="K327" s="1"/>
      <c r="L327">
        <v>1989.9166666666667</v>
      </c>
      <c r="M327" s="3">
        <v>9.31</v>
      </c>
      <c r="N327" s="1">
        <f t="shared" si="453"/>
        <v>9.3038095238095231</v>
      </c>
      <c r="O327" s="1">
        <f t="shared" si="454"/>
        <v>0.23981103552532079</v>
      </c>
      <c r="P327" s="1"/>
      <c r="Q327">
        <v>1989.9166666666667</v>
      </c>
      <c r="R327" s="3">
        <v>9.6300000000000008</v>
      </c>
      <c r="S327" s="1">
        <f t="shared" si="455"/>
        <v>9.6290476190476202</v>
      </c>
      <c r="T327" s="1">
        <f t="shared" si="456"/>
        <v>0.3463227513227517</v>
      </c>
      <c r="V327">
        <v>1989.9166666666667</v>
      </c>
      <c r="W327">
        <v>10.711111111111112</v>
      </c>
      <c r="X327" s="1">
        <f t="shared" si="457"/>
        <v>10.65899470899471</v>
      </c>
      <c r="Y327" s="1">
        <f t="shared" si="458"/>
        <v>0.29415574871924011</v>
      </c>
      <c r="AA327">
        <v>1989.9166666666667</v>
      </c>
      <c r="AB327">
        <v>11.955555555555557</v>
      </c>
      <c r="AC327" s="1">
        <f t="shared" si="459"/>
        <v>11.898677248677247</v>
      </c>
      <c r="AD327" s="1">
        <f t="shared" si="460"/>
        <v>-0.36527777777777909</v>
      </c>
      <c r="AE327" s="1">
        <f t="shared" si="461"/>
        <v>-0.39905412782397093</v>
      </c>
      <c r="AF327" s="1"/>
      <c r="AG327">
        <v>1989.9166666666667</v>
      </c>
      <c r="AH327">
        <v>12.344444444444443</v>
      </c>
      <c r="AI327" s="1">
        <f t="shared" ref="AI327:AI358" si="462">(-2*AH324+3*AH325+6*AH326+7*AH327+6*AH328+3*AH329-2*AH330)/21</f>
        <v>12.208730158730159</v>
      </c>
      <c r="AJ327" s="1">
        <f t="shared" ref="AJ327:AJ358" si="463">(22*AI324-67*AI325-58*AI326+58*AI328+67*AI329-22*AI330)/252</f>
        <v>-1.7541551188376583</v>
      </c>
      <c r="AM327">
        <v>10.91</v>
      </c>
      <c r="AN327" s="1">
        <f t="shared" si="446"/>
        <v>10.482380952380954</v>
      </c>
      <c r="AO327" s="1">
        <f t="shared" si="447"/>
        <v>-3.7622883597883616</v>
      </c>
      <c r="AQ327">
        <v>1989.9166666666667</v>
      </c>
      <c r="AR327">
        <f t="shared" si="437"/>
        <v>6.5173877551019485E-2</v>
      </c>
      <c r="AS327">
        <f t="shared" si="438"/>
        <v>0.17740916099773163</v>
      </c>
      <c r="AT327">
        <f t="shared" si="439"/>
        <v>0.39611682539682419</v>
      </c>
      <c r="AU327">
        <f t="shared" si="440"/>
        <v>0.71196317460317382</v>
      </c>
      <c r="AV327">
        <f t="shared" si="441"/>
        <v>0.98023321743512071</v>
      </c>
      <c r="AW327">
        <f t="shared" si="442"/>
        <v>0.61629585285965927</v>
      </c>
      <c r="AX327">
        <f t="shared" si="443"/>
        <v>-0.98349361552028525</v>
      </c>
      <c r="AY327">
        <f t="shared" si="444"/>
        <v>-4.4147005996472712</v>
      </c>
      <c r="AZ327">
        <f t="shared" si="445"/>
        <v>1.6824228872562168</v>
      </c>
    </row>
    <row r="328" spans="1:52" x14ac:dyDescent="0.2">
      <c r="A328">
        <v>1990</v>
      </c>
      <c r="B328" s="3">
        <v>9.4499999999999993</v>
      </c>
      <c r="C328" s="1">
        <f t="shared" si="448"/>
        <v>9.339523809523806</v>
      </c>
      <c r="D328" s="1">
        <f t="shared" si="449"/>
        <v>0.1521428571428575</v>
      </c>
      <c r="E328" s="1">
        <f t="shared" si="450"/>
        <v>0.10825585789871421</v>
      </c>
      <c r="F328" s="1"/>
      <c r="G328">
        <v>1990</v>
      </c>
      <c r="H328" s="3">
        <v>9.52</v>
      </c>
      <c r="I328" s="1">
        <f t="shared" si="451"/>
        <v>9.3933333333333344</v>
      </c>
      <c r="J328" s="1">
        <f t="shared" si="452"/>
        <v>0.15291383219954649</v>
      </c>
      <c r="K328" s="1"/>
      <c r="L328">
        <v>1990</v>
      </c>
      <c r="M328" s="3">
        <v>9.7100000000000009</v>
      </c>
      <c r="N328" s="1">
        <f t="shared" si="453"/>
        <v>9.5599999999999987</v>
      </c>
      <c r="O328" s="1">
        <f t="shared" si="454"/>
        <v>0.2282993197278918</v>
      </c>
      <c r="P328" s="1"/>
      <c r="Q328">
        <v>1990</v>
      </c>
      <c r="R328" s="3">
        <v>10.119999999999999</v>
      </c>
      <c r="S328" s="1">
        <f t="shared" si="455"/>
        <v>9.9385714285714268</v>
      </c>
      <c r="T328" s="1">
        <f t="shared" si="456"/>
        <v>0.23291194255479997</v>
      </c>
      <c r="V328">
        <v>1990</v>
      </c>
      <c r="W328">
        <v>10.938888888888888</v>
      </c>
      <c r="X328" s="1">
        <f t="shared" si="457"/>
        <v>10.74973544973545</v>
      </c>
      <c r="Y328" s="1">
        <f t="shared" si="458"/>
        <v>-0.10190119257579702</v>
      </c>
      <c r="AA328">
        <v>1990</v>
      </c>
      <c r="AB328">
        <v>11.394444444444442</v>
      </c>
      <c r="AC328" s="1">
        <f t="shared" si="459"/>
        <v>11.143915343915344</v>
      </c>
      <c r="AD328" s="1">
        <f t="shared" si="460"/>
        <v>-1.0490520282186961</v>
      </c>
      <c r="AE328" s="1">
        <f t="shared" si="461"/>
        <v>-1.0204270597127734</v>
      </c>
      <c r="AF328" s="1"/>
      <c r="AG328">
        <v>1990</v>
      </c>
      <c r="AH328">
        <v>10.388888888888891</v>
      </c>
      <c r="AI328" s="1">
        <f t="shared" si="462"/>
        <v>10.131746031746033</v>
      </c>
      <c r="AJ328" s="1">
        <f t="shared" si="463"/>
        <v>-2.2632422104644325</v>
      </c>
      <c r="AM328">
        <v>6.66</v>
      </c>
      <c r="AN328" s="1">
        <f t="shared" si="446"/>
        <v>6.7823809523809526</v>
      </c>
      <c r="AO328" s="1">
        <f t="shared" si="447"/>
        <v>-3.5972071050642498</v>
      </c>
      <c r="AQ328">
        <v>1990</v>
      </c>
      <c r="AR328">
        <f t="shared" si="437"/>
        <v>9.8729342403627365E-2</v>
      </c>
      <c r="AS328">
        <f t="shared" si="438"/>
        <v>0.23818675736961376</v>
      </c>
      <c r="AT328">
        <f t="shared" si="439"/>
        <v>0.44639573696145107</v>
      </c>
      <c r="AU328">
        <f t="shared" si="440"/>
        <v>0.65881142857142871</v>
      </c>
      <c r="AV328">
        <f t="shared" si="441"/>
        <v>0.5658775409423018</v>
      </c>
      <c r="AW328">
        <f t="shared" si="442"/>
        <v>-0.36475193751574753</v>
      </c>
      <c r="AX328">
        <f t="shared" si="443"/>
        <v>-2.4288288334593098</v>
      </c>
      <c r="AY328">
        <f t="shared" si="444"/>
        <v>-5.7094817132779054</v>
      </c>
      <c r="AZ328">
        <f t="shared" si="445"/>
        <v>2.3083776856235616</v>
      </c>
    </row>
    <row r="329" spans="1:52" x14ac:dyDescent="0.2">
      <c r="A329">
        <v>1990.0833333333333</v>
      </c>
      <c r="B329" s="3">
        <v>9.4499999999999993</v>
      </c>
      <c r="C329" s="1">
        <f t="shared" si="448"/>
        <v>9.454285714285712</v>
      </c>
      <c r="D329" s="1">
        <f t="shared" si="449"/>
        <v>9.801587301586959E-3</v>
      </c>
      <c r="E329" s="1">
        <f t="shared" si="450"/>
        <v>5.7116402116403064E-2</v>
      </c>
      <c r="F329" s="1"/>
      <c r="G329">
        <v>1990.0833333333333</v>
      </c>
      <c r="H329" s="3">
        <v>9.5399999999999991</v>
      </c>
      <c r="I329" s="1">
        <f t="shared" si="451"/>
        <v>9.5442857142857154</v>
      </c>
      <c r="J329" s="1">
        <f t="shared" si="452"/>
        <v>8.1224489795917718E-2</v>
      </c>
      <c r="K329" s="1"/>
      <c r="L329">
        <v>1990.0833333333333</v>
      </c>
      <c r="M329" s="3">
        <v>9.76</v>
      </c>
      <c r="N329" s="1">
        <f t="shared" si="453"/>
        <v>9.7604761904761901</v>
      </c>
      <c r="O329" s="1">
        <f t="shared" si="454"/>
        <v>9.2428193499622294E-2</v>
      </c>
      <c r="P329" s="1"/>
      <c r="Q329">
        <v>1990.0833333333333</v>
      </c>
      <c r="R329" s="3">
        <v>10.09</v>
      </c>
      <c r="S329" s="1">
        <f t="shared" si="455"/>
        <v>10.095714285714285</v>
      </c>
      <c r="T329" s="1">
        <f t="shared" si="456"/>
        <v>1.4890400604685504E-3</v>
      </c>
      <c r="V329">
        <v>1990.0833333333333</v>
      </c>
      <c r="W329">
        <v>10.455555555555556</v>
      </c>
      <c r="X329" s="1">
        <f t="shared" si="457"/>
        <v>10.471164021164022</v>
      </c>
      <c r="Y329" s="1">
        <f t="shared" si="458"/>
        <v>-0.47656525573192271</v>
      </c>
      <c r="AA329">
        <v>1990.0833333333333</v>
      </c>
      <c r="AB329">
        <v>9.8444444444444432</v>
      </c>
      <c r="AC329" s="1">
        <f t="shared" si="459"/>
        <v>9.9373015873015866</v>
      </c>
      <c r="AD329" s="1">
        <f t="shared" si="460"/>
        <v>-1.4583994708994701</v>
      </c>
      <c r="AE329" s="1">
        <f t="shared" si="461"/>
        <v>-1.3689814814814811</v>
      </c>
      <c r="AF329" s="1"/>
      <c r="AG329">
        <v>1990.0833333333333</v>
      </c>
      <c r="AH329">
        <v>7.5666666666666664</v>
      </c>
      <c r="AI329" s="1">
        <f t="shared" si="462"/>
        <v>7.900793650793652</v>
      </c>
      <c r="AJ329" s="1">
        <f t="shared" si="463"/>
        <v>-2.2332241538590751</v>
      </c>
      <c r="AM329">
        <v>3.16</v>
      </c>
      <c r="AN329" s="1">
        <f t="shared" si="446"/>
        <v>3.7071428571428569</v>
      </c>
      <c r="AO329" s="1">
        <f t="shared" si="447"/>
        <v>-2.6358333333333324</v>
      </c>
      <c r="AQ329">
        <v>1990.0833333333333</v>
      </c>
      <c r="AR329">
        <f t="shared" si="437"/>
        <v>5.2090158730159597E-2</v>
      </c>
      <c r="AS329">
        <f t="shared" si="438"/>
        <v>0.12616689342403656</v>
      </c>
      <c r="AT329">
        <f t="shared" si="439"/>
        <v>0.21046140589569209</v>
      </c>
      <c r="AU329">
        <f t="shared" si="440"/>
        <v>0.21181941043083938</v>
      </c>
      <c r="AV329">
        <f t="shared" si="441"/>
        <v>-0.22280810279667412</v>
      </c>
      <c r="AW329">
        <f t="shared" si="442"/>
        <v>-1.4713192139077849</v>
      </c>
      <c r="AX329">
        <f t="shared" si="443"/>
        <v>-3.5080196422272616</v>
      </c>
      <c r="AY329">
        <f t="shared" si="444"/>
        <v>-5.9118996422272607</v>
      </c>
      <c r="AZ329">
        <f t="shared" si="445"/>
        <v>2.6399442815419296</v>
      </c>
    </row>
    <row r="330" spans="1:52" x14ac:dyDescent="0.2">
      <c r="A330">
        <v>1990.1666666666667</v>
      </c>
      <c r="B330" s="3">
        <v>9.44</v>
      </c>
      <c r="C330" s="1">
        <f t="shared" si="448"/>
        <v>9.4604761904761894</v>
      </c>
      <c r="D330" s="1">
        <f t="shared" si="449"/>
        <v>-2.202380952380923E-2</v>
      </c>
      <c r="E330" s="1">
        <f t="shared" si="450"/>
        <v>-3.2860922146616374E-3</v>
      </c>
      <c r="F330" s="1"/>
      <c r="G330">
        <v>1990.1666666666667</v>
      </c>
      <c r="H330" s="3">
        <v>9.5399999999999991</v>
      </c>
      <c r="I330" s="1">
        <f t="shared" si="451"/>
        <v>9.5599999999999987</v>
      </c>
      <c r="J330" s="1">
        <f t="shared" si="452"/>
        <v>-6.0903250188973045E-3</v>
      </c>
      <c r="K330" s="1"/>
      <c r="L330">
        <v>1990.1666666666667</v>
      </c>
      <c r="M330" s="3">
        <v>9.73</v>
      </c>
      <c r="N330" s="1">
        <f t="shared" si="453"/>
        <v>9.7490476190476194</v>
      </c>
      <c r="O330" s="1">
        <f t="shared" si="454"/>
        <v>-6.1490929705215421E-2</v>
      </c>
      <c r="P330" s="1"/>
      <c r="Q330">
        <v>1990.1666666666667</v>
      </c>
      <c r="R330" s="3">
        <v>9.94</v>
      </c>
      <c r="S330" s="1">
        <f t="shared" si="455"/>
        <v>9.9542857142857155</v>
      </c>
      <c r="T330" s="1">
        <f t="shared" si="456"/>
        <v>-0.22140589569160915</v>
      </c>
      <c r="V330">
        <v>1990.1666666666667</v>
      </c>
      <c r="W330">
        <v>9.7833333333333332</v>
      </c>
      <c r="X330" s="1">
        <f t="shared" si="457"/>
        <v>9.8396825396825385</v>
      </c>
      <c r="Y330" s="1">
        <f t="shared" si="458"/>
        <v>-0.70109599395313671</v>
      </c>
      <c r="AA330">
        <v>1990.1666666666667</v>
      </c>
      <c r="AB330">
        <v>8.4166666666666661</v>
      </c>
      <c r="AC330" s="1">
        <f t="shared" si="459"/>
        <v>8.5171957671957657</v>
      </c>
      <c r="AD330" s="1">
        <f t="shared" si="460"/>
        <v>-1.382451499118166</v>
      </c>
      <c r="AE330" s="1">
        <f t="shared" si="461"/>
        <v>-1.3601148484084993</v>
      </c>
      <c r="AF330" s="1"/>
      <c r="AG330">
        <v>1990.1666666666667</v>
      </c>
      <c r="AH330">
        <v>5.8277777777777793</v>
      </c>
      <c r="AI330" s="1">
        <f t="shared" si="462"/>
        <v>5.833333333333333</v>
      </c>
      <c r="AJ330" s="1">
        <f t="shared" si="463"/>
        <v>-1.668637146216511</v>
      </c>
      <c r="AM330">
        <v>1.99</v>
      </c>
      <c r="AN330" s="1">
        <f t="shared" si="446"/>
        <v>1.5985714285714285</v>
      </c>
      <c r="AO330" s="1">
        <f t="shared" si="447"/>
        <v>-1.0312792894935749</v>
      </c>
      <c r="AQ330">
        <v>1990.1666666666667</v>
      </c>
      <c r="AR330">
        <f t="shared" si="437"/>
        <v>-2.9969160997714134E-3</v>
      </c>
      <c r="AS330">
        <f t="shared" si="438"/>
        <v>-8.5512925170057544E-3</v>
      </c>
      <c r="AT330">
        <f t="shared" si="439"/>
        <v>-6.4631020408162224E-2</v>
      </c>
      <c r="AU330">
        <f t="shared" si="440"/>
        <v>-0.2665531972789098</v>
      </c>
      <c r="AV330">
        <f t="shared" si="441"/>
        <v>-0.90595274376417056</v>
      </c>
      <c r="AW330">
        <f t="shared" si="442"/>
        <v>-2.1463774855127218</v>
      </c>
      <c r="AX330">
        <f t="shared" si="443"/>
        <v>-3.66817456286218</v>
      </c>
      <c r="AY330">
        <f t="shared" si="444"/>
        <v>-4.6087012748803202</v>
      </c>
      <c r="AZ330">
        <f t="shared" si="445"/>
        <v>2.6174714848072385</v>
      </c>
    </row>
    <row r="331" spans="1:52" x14ac:dyDescent="0.2">
      <c r="A331">
        <v>1990.25</v>
      </c>
      <c r="B331" s="3">
        <v>9.43</v>
      </c>
      <c r="C331" s="1">
        <f t="shared" si="448"/>
        <v>9.4242857142857162</v>
      </c>
      <c r="D331" s="1">
        <f t="shared" si="449"/>
        <v>-1.0158730158729716E-2</v>
      </c>
      <c r="E331" s="1">
        <f t="shared" si="450"/>
        <v>-3.6356764928181218E-3</v>
      </c>
      <c r="F331" s="1"/>
      <c r="G331">
        <v>1990.25</v>
      </c>
      <c r="H331" s="3">
        <v>9.51</v>
      </c>
      <c r="I331" s="1">
        <f t="shared" si="451"/>
        <v>9.5090476190476192</v>
      </c>
      <c r="J331" s="1">
        <f t="shared" si="452"/>
        <v>-3.0092592592592293E-2</v>
      </c>
      <c r="K331" s="1"/>
      <c r="L331">
        <v>1990.25</v>
      </c>
      <c r="M331" s="3">
        <v>9.6199999999999992</v>
      </c>
      <c r="N331" s="1">
        <f t="shared" si="453"/>
        <v>9.6147619047619042</v>
      </c>
      <c r="O331" s="1">
        <f t="shared" si="454"/>
        <v>-0.1339833711262276</v>
      </c>
      <c r="P331" s="1"/>
      <c r="Q331">
        <v>1990.25</v>
      </c>
      <c r="R331" s="3">
        <v>9.65</v>
      </c>
      <c r="S331" s="1">
        <f t="shared" si="455"/>
        <v>9.6376190476190473</v>
      </c>
      <c r="T331" s="1">
        <f t="shared" si="456"/>
        <v>-0.32206727135298552</v>
      </c>
      <c r="V331">
        <v>1990.25</v>
      </c>
      <c r="W331">
        <v>9.1166666666666654</v>
      </c>
      <c r="X331" s="1">
        <f t="shared" si="457"/>
        <v>9.0915343915343918</v>
      </c>
      <c r="Y331" s="1">
        <f t="shared" si="458"/>
        <v>-0.70528890568573188</v>
      </c>
      <c r="AA331">
        <v>1990.25</v>
      </c>
      <c r="AB331">
        <v>7.3277777777777766</v>
      </c>
      <c r="AC331" s="1">
        <f t="shared" si="459"/>
        <v>7.2835978835978832</v>
      </c>
      <c r="AD331" s="1">
        <f t="shared" si="460"/>
        <v>-0.93979276895943575</v>
      </c>
      <c r="AE331" s="1">
        <f t="shared" si="461"/>
        <v>-0.97080813807004285</v>
      </c>
      <c r="AF331" s="1"/>
      <c r="AG331">
        <v>1990.25</v>
      </c>
      <c r="AH331">
        <v>4.7388888888888898</v>
      </c>
      <c r="AI331" s="1">
        <f t="shared" si="462"/>
        <v>4.6082010582010602</v>
      </c>
      <c r="AJ331" s="1">
        <f t="shared" si="463"/>
        <v>-0.60367850844041382</v>
      </c>
      <c r="AM331">
        <v>1.5</v>
      </c>
      <c r="AN331" s="1">
        <f t="shared" si="446"/>
        <v>1.6371428571428572</v>
      </c>
      <c r="AO331" s="1">
        <f t="shared" si="447"/>
        <v>1.0357671957671957</v>
      </c>
      <c r="AQ331">
        <v>1990.25</v>
      </c>
      <c r="AR331">
        <f t="shared" si="437"/>
        <v>-3.3157369614501271E-3</v>
      </c>
      <c r="AS331">
        <f t="shared" si="438"/>
        <v>-3.0760181405894295E-2</v>
      </c>
      <c r="AT331">
        <f t="shared" si="439"/>
        <v>-0.15295301587301385</v>
      </c>
      <c r="AU331">
        <f t="shared" si="440"/>
        <v>-0.44667836734693667</v>
      </c>
      <c r="AV331">
        <f t="shared" si="441"/>
        <v>-1.089901849332324</v>
      </c>
      <c r="AW331">
        <f t="shared" si="442"/>
        <v>-1.9752788712522031</v>
      </c>
      <c r="AX331">
        <f t="shared" si="443"/>
        <v>-2.5258336709498606</v>
      </c>
      <c r="AY331">
        <f t="shared" si="444"/>
        <v>-1.5812139884101779</v>
      </c>
      <c r="AZ331">
        <f t="shared" si="445"/>
        <v>2.5366337280725482</v>
      </c>
    </row>
    <row r="332" spans="1:52" x14ac:dyDescent="0.2">
      <c r="A332">
        <v>1990.3333333333333</v>
      </c>
      <c r="B332" s="3">
        <v>9.4600000000000009</v>
      </c>
      <c r="C332" s="1">
        <f t="shared" si="448"/>
        <v>9.4552380952380961</v>
      </c>
      <c r="D332" s="1">
        <f t="shared" si="449"/>
        <v>4.5952380952380779E-2</v>
      </c>
      <c r="E332" s="1">
        <f t="shared" si="450"/>
        <v>5.5326908541194444E-2</v>
      </c>
      <c r="F332" s="1"/>
      <c r="G332">
        <v>1990.3333333333333</v>
      </c>
      <c r="H332" s="3">
        <v>9.52</v>
      </c>
      <c r="I332" s="1">
        <f t="shared" si="451"/>
        <v>9.5042857142857127</v>
      </c>
      <c r="J332" s="1">
        <f t="shared" si="452"/>
        <v>1.5844671201815486E-2</v>
      </c>
      <c r="K332" s="1"/>
      <c r="L332">
        <v>1990.3333333333333</v>
      </c>
      <c r="M332" s="3">
        <v>9.51</v>
      </c>
      <c r="N332" s="1">
        <f t="shared" si="453"/>
        <v>9.492857142857142</v>
      </c>
      <c r="O332" s="1">
        <f t="shared" si="454"/>
        <v>-0.10725812547241106</v>
      </c>
      <c r="P332" s="1"/>
      <c r="Q332">
        <v>1990.3333333333333</v>
      </c>
      <c r="R332" s="3">
        <v>9.34</v>
      </c>
      <c r="S332" s="1">
        <f t="shared" si="455"/>
        <v>9.3347619047619066</v>
      </c>
      <c r="T332" s="1">
        <f t="shared" si="456"/>
        <v>-0.27528911564625846</v>
      </c>
      <c r="V332">
        <v>1990.3333333333333</v>
      </c>
      <c r="W332">
        <v>8.4888888888888889</v>
      </c>
      <c r="X332" s="1">
        <f t="shared" si="457"/>
        <v>8.4825396825396826</v>
      </c>
      <c r="Y332" s="1">
        <f t="shared" si="458"/>
        <v>-0.49470689510372018</v>
      </c>
      <c r="AA332">
        <v>1990.3333333333333</v>
      </c>
      <c r="AB332">
        <v>6.6166666666666645</v>
      </c>
      <c r="AC332" s="1">
        <f t="shared" si="459"/>
        <v>6.644179894179894</v>
      </c>
      <c r="AD332" s="1">
        <f t="shared" si="460"/>
        <v>-0.34911816578483218</v>
      </c>
      <c r="AE332" s="1">
        <f t="shared" si="461"/>
        <v>-0.26746871588141397</v>
      </c>
      <c r="AF332" s="1"/>
      <c r="AG332">
        <v>1990.3333333333333</v>
      </c>
      <c r="AH332">
        <v>4.3611111111111116</v>
      </c>
      <c r="AI332" s="1">
        <f t="shared" si="462"/>
        <v>4.6970899470899479</v>
      </c>
      <c r="AJ332" s="1">
        <f t="shared" si="463"/>
        <v>0.75894641807340202</v>
      </c>
      <c r="AM332">
        <v>2.88</v>
      </c>
      <c r="AN332" s="1">
        <f t="shared" si="446"/>
        <v>3.7057142857142855</v>
      </c>
      <c r="AO332" s="1">
        <f t="shared" si="447"/>
        <v>3.0265873015873019</v>
      </c>
      <c r="AQ332">
        <v>1990.3333333333333</v>
      </c>
      <c r="AR332">
        <f t="shared" si="437"/>
        <v>5.0458140589569329E-2</v>
      </c>
      <c r="AS332">
        <f t="shared" si="438"/>
        <v>6.4908480725625051E-2</v>
      </c>
      <c r="AT332">
        <f t="shared" si="439"/>
        <v>-3.291092970521383E-2</v>
      </c>
      <c r="AU332">
        <f t="shared" si="440"/>
        <v>-0.28397460317460155</v>
      </c>
      <c r="AV332">
        <f t="shared" si="441"/>
        <v>-0.73514729150919433</v>
      </c>
      <c r="AW332">
        <f t="shared" si="442"/>
        <v>-0.97907876039304387</v>
      </c>
      <c r="AX332">
        <f t="shared" si="443"/>
        <v>-0.28691962711010116</v>
      </c>
      <c r="AY332">
        <f t="shared" si="444"/>
        <v>2.4733279919375182</v>
      </c>
      <c r="AZ332">
        <f t="shared" si="445"/>
        <v>2.707213215419491</v>
      </c>
    </row>
    <row r="333" spans="1:52" x14ac:dyDescent="0.2">
      <c r="A333">
        <v>1990.4166666666667</v>
      </c>
      <c r="B333" s="3">
        <v>9.4700000000000006</v>
      </c>
      <c r="C333" s="1">
        <f t="shared" si="448"/>
        <v>9.5438095238095251</v>
      </c>
      <c r="D333" s="1">
        <f t="shared" si="449"/>
        <v>0.11567460317460264</v>
      </c>
      <c r="E333" s="1">
        <f t="shared" si="450"/>
        <v>8.9195011337866933E-2</v>
      </c>
      <c r="F333" s="1"/>
      <c r="G333">
        <v>1990.4166666666667</v>
      </c>
      <c r="H333" s="3">
        <v>9.48</v>
      </c>
      <c r="I333" s="1">
        <f t="shared" si="451"/>
        <v>9.550476190476191</v>
      </c>
      <c r="J333" s="1">
        <f t="shared" si="452"/>
        <v>4.7528344671202864E-2</v>
      </c>
      <c r="K333" s="1"/>
      <c r="L333">
        <v>1990.4166666666667</v>
      </c>
      <c r="M333" s="3">
        <v>9.35</v>
      </c>
      <c r="N333" s="1">
        <f t="shared" si="453"/>
        <v>9.4195238095238114</v>
      </c>
      <c r="O333" s="1">
        <f t="shared" si="454"/>
        <v>-6.5122826908541195E-2</v>
      </c>
      <c r="P333" s="1"/>
      <c r="Q333">
        <v>1990.4166666666667</v>
      </c>
      <c r="R333" s="3">
        <v>9.0500000000000007</v>
      </c>
      <c r="S333" s="1">
        <f t="shared" si="455"/>
        <v>9.1185714285714283</v>
      </c>
      <c r="T333" s="1">
        <f t="shared" si="456"/>
        <v>-0.16917611489040021</v>
      </c>
      <c r="V333">
        <v>1990.4166666666667</v>
      </c>
      <c r="W333">
        <v>8.0722222222222229</v>
      </c>
      <c r="X333" s="1">
        <f t="shared" si="457"/>
        <v>8.1478835978835971</v>
      </c>
      <c r="Y333" s="1">
        <f t="shared" si="458"/>
        <v>-0.16315297724027797</v>
      </c>
      <c r="AA333">
        <v>1990.4166666666667</v>
      </c>
      <c r="AB333">
        <v>6.6055555555555561</v>
      </c>
      <c r="AC333" s="1">
        <f t="shared" si="459"/>
        <v>6.7783068783068776</v>
      </c>
      <c r="AD333" s="1">
        <f t="shared" si="460"/>
        <v>0.51607142857142951</v>
      </c>
      <c r="AE333" s="1">
        <f t="shared" si="461"/>
        <v>0.54401507516586889</v>
      </c>
      <c r="AF333" s="1"/>
      <c r="AG333">
        <v>1990.4166666666667</v>
      </c>
      <c r="AH333">
        <v>5.8444444444444459</v>
      </c>
      <c r="AI333" s="1">
        <f t="shared" si="462"/>
        <v>6.0907407407407401</v>
      </c>
      <c r="AJ333" s="1">
        <f t="shared" si="463"/>
        <v>1.9940518182581675</v>
      </c>
      <c r="AM333">
        <v>7.56</v>
      </c>
      <c r="AN333" s="1">
        <f t="shared" si="446"/>
        <v>7.4680952380952377</v>
      </c>
      <c r="AO333" s="1">
        <f t="shared" si="447"/>
        <v>4.2636054421768694</v>
      </c>
      <c r="AQ333">
        <v>1990.4166666666667</v>
      </c>
      <c r="AR333">
        <f t="shared" si="437"/>
        <v>8.1345850340134654E-2</v>
      </c>
      <c r="AS333">
        <f t="shared" si="438"/>
        <v>0.12469170068027166</v>
      </c>
      <c r="AT333">
        <f t="shared" si="439"/>
        <v>6.5299682539682088E-2</v>
      </c>
      <c r="AU333">
        <f t="shared" si="440"/>
        <v>-8.8988934240362916E-2</v>
      </c>
      <c r="AV333">
        <f t="shared" si="441"/>
        <v>-0.23778444948349639</v>
      </c>
      <c r="AW333">
        <f t="shared" si="442"/>
        <v>0.25835729906777605</v>
      </c>
      <c r="AX333">
        <f t="shared" si="443"/>
        <v>2.0769325573192248</v>
      </c>
      <c r="AY333">
        <f t="shared" si="444"/>
        <v>5.9653407205845301</v>
      </c>
      <c r="AZ333">
        <f t="shared" si="445"/>
        <v>3.0349030048072452</v>
      </c>
    </row>
    <row r="334" spans="1:52" x14ac:dyDescent="0.2">
      <c r="A334">
        <v>1990.5</v>
      </c>
      <c r="B334" s="3">
        <v>9.68</v>
      </c>
      <c r="C334" s="1">
        <f t="shared" si="448"/>
        <v>9.64</v>
      </c>
      <c r="D334" s="1">
        <f t="shared" si="449"/>
        <v>0.11047619047619003</v>
      </c>
      <c r="E334" s="1">
        <f t="shared" si="450"/>
        <v>6.9952758881329249E-2</v>
      </c>
      <c r="F334" s="1"/>
      <c r="G334">
        <v>1990.5</v>
      </c>
      <c r="H334" s="3">
        <v>9.6300000000000008</v>
      </c>
      <c r="I334" s="1">
        <f t="shared" si="451"/>
        <v>9.610000000000003</v>
      </c>
      <c r="J334" s="1">
        <f t="shared" si="452"/>
        <v>3.6171579743009621E-2</v>
      </c>
      <c r="K334" s="1"/>
      <c r="L334">
        <v>1990.5</v>
      </c>
      <c r="M334" s="3">
        <v>9.39</v>
      </c>
      <c r="N334" s="1">
        <f t="shared" si="453"/>
        <v>9.3809523809523796</v>
      </c>
      <c r="O334" s="1">
        <f t="shared" si="454"/>
        <v>-3.5085034013605416E-2</v>
      </c>
      <c r="P334" s="1"/>
      <c r="Q334">
        <v>1990.5</v>
      </c>
      <c r="R334" s="3">
        <v>9.01</v>
      </c>
      <c r="S334" s="1">
        <f t="shared" si="455"/>
        <v>9.0185714285714287</v>
      </c>
      <c r="T334" s="1">
        <f t="shared" si="456"/>
        <v>-4.7887377173092695E-2</v>
      </c>
      <c r="V334">
        <v>1990.5</v>
      </c>
      <c r="W334">
        <v>8.1166666666666671</v>
      </c>
      <c r="X334" s="1">
        <f t="shared" si="457"/>
        <v>8.1751322751322775</v>
      </c>
      <c r="Y334" s="1">
        <f t="shared" si="458"/>
        <v>0.2224762744604025</v>
      </c>
      <c r="AA334">
        <v>1990.5</v>
      </c>
      <c r="AB334">
        <v>7.55</v>
      </c>
      <c r="AC334" s="1">
        <f t="shared" si="459"/>
        <v>7.7055555555555557</v>
      </c>
      <c r="AD334" s="1">
        <f t="shared" si="460"/>
        <v>1.3450617283950623</v>
      </c>
      <c r="AE334" s="1">
        <f t="shared" si="461"/>
        <v>1.2486079617031993</v>
      </c>
      <c r="AF334" s="1"/>
      <c r="AG334">
        <v>1990.5</v>
      </c>
      <c r="AH334">
        <v>8.4944444444444436</v>
      </c>
      <c r="AI334" s="1">
        <f t="shared" si="462"/>
        <v>8.5386243386243397</v>
      </c>
      <c r="AJ334" s="1">
        <f t="shared" si="463"/>
        <v>2.7008629377676994</v>
      </c>
      <c r="AM334">
        <v>12.09</v>
      </c>
      <c r="AN334" s="1">
        <f t="shared" si="446"/>
        <v>11.927142857142856</v>
      </c>
      <c r="AO334" s="1">
        <f t="shared" si="447"/>
        <v>4.2874281934996219</v>
      </c>
      <c r="AQ334">
        <v>1990.5</v>
      </c>
      <c r="AR334">
        <f t="shared" si="437"/>
        <v>6.3796916099772269E-2</v>
      </c>
      <c r="AS334">
        <f t="shared" si="438"/>
        <v>9.6785396825397052E-2</v>
      </c>
      <c r="AT334">
        <f t="shared" si="439"/>
        <v>6.4787845804988919E-2</v>
      </c>
      <c r="AU334">
        <f t="shared" si="440"/>
        <v>2.1114557823128381E-2</v>
      </c>
      <c r="AV334">
        <f t="shared" si="441"/>
        <v>0.22401292013101545</v>
      </c>
      <c r="AW334">
        <f t="shared" si="442"/>
        <v>1.3627433812043335</v>
      </c>
      <c r="AX334">
        <f t="shared" si="443"/>
        <v>3.8259303804484759</v>
      </c>
      <c r="AY334">
        <f t="shared" si="444"/>
        <v>7.7360648929201306</v>
      </c>
      <c r="AZ334">
        <f t="shared" si="445"/>
        <v>3.2892550276643888</v>
      </c>
    </row>
    <row r="335" spans="1:52" x14ac:dyDescent="0.2">
      <c r="A335">
        <v>1990.5833333333333</v>
      </c>
      <c r="B335" s="3">
        <v>9.76</v>
      </c>
      <c r="C335" s="1">
        <f t="shared" si="448"/>
        <v>9.6823809523809494</v>
      </c>
      <c r="D335" s="1">
        <f t="shared" si="449"/>
        <v>1.9325396825396843E-2</v>
      </c>
      <c r="E335" s="1">
        <f t="shared" si="450"/>
        <v>4.1542328042328311E-2</v>
      </c>
      <c r="F335" s="1"/>
      <c r="G335">
        <v>1990.5833333333333</v>
      </c>
      <c r="H335" s="3">
        <v>9.7100000000000009</v>
      </c>
      <c r="I335" s="1">
        <f t="shared" si="451"/>
        <v>9.6242857142857154</v>
      </c>
      <c r="J335" s="1">
        <f t="shared" si="452"/>
        <v>2.38681027966729E-2</v>
      </c>
      <c r="K335" s="1"/>
      <c r="L335">
        <v>1990.5833333333333</v>
      </c>
      <c r="M335" s="3">
        <v>9.44</v>
      </c>
      <c r="N335" s="1">
        <f t="shared" si="453"/>
        <v>9.3533333333333335</v>
      </c>
      <c r="O335" s="1">
        <f t="shared" si="454"/>
        <v>1.6670445956159758E-2</v>
      </c>
      <c r="P335" s="1"/>
      <c r="Q335">
        <v>1990.5833333333333</v>
      </c>
      <c r="R335" s="3">
        <v>9.11</v>
      </c>
      <c r="S335" s="1">
        <f t="shared" si="455"/>
        <v>9.03095238095238</v>
      </c>
      <c r="T335" s="1">
        <f t="shared" si="456"/>
        <v>0.10600718065003766</v>
      </c>
      <c r="V335">
        <v>1990.5833333333333</v>
      </c>
      <c r="W335">
        <v>8.6055555555555578</v>
      </c>
      <c r="X335" s="1">
        <f t="shared" si="457"/>
        <v>8.5806878306878342</v>
      </c>
      <c r="Y335" s="1">
        <f t="shared" si="458"/>
        <v>0.60821823297220146</v>
      </c>
      <c r="AA335">
        <v>1990.5833333333333</v>
      </c>
      <c r="AB335">
        <v>9.3000000000000007</v>
      </c>
      <c r="AC335" s="1">
        <f t="shared" si="459"/>
        <v>9.1970899470899461</v>
      </c>
      <c r="AD335" s="1">
        <f t="shared" si="460"/>
        <v>1.7176587301587296</v>
      </c>
      <c r="AE335" s="1">
        <f t="shared" si="461"/>
        <v>1.6566711598219535</v>
      </c>
      <c r="AF335" s="1"/>
      <c r="AG335">
        <v>1990.5833333333333</v>
      </c>
      <c r="AH335">
        <v>11.611111111111111</v>
      </c>
      <c r="AI335" s="1">
        <f t="shared" si="462"/>
        <v>11.354761904761906</v>
      </c>
      <c r="AJ335" s="1">
        <f t="shared" si="463"/>
        <v>2.6397121441169062</v>
      </c>
      <c r="AM335">
        <v>16.309999999999999</v>
      </c>
      <c r="AN335" s="1">
        <f t="shared" si="446"/>
        <v>15.866666666666664</v>
      </c>
      <c r="AO335" s="1">
        <f t="shared" si="447"/>
        <v>3.0042123960695384</v>
      </c>
      <c r="AQ335">
        <v>1990.5833333333333</v>
      </c>
      <c r="AR335">
        <f t="shared" si="437"/>
        <v>3.7886603174603427E-2</v>
      </c>
      <c r="AS335">
        <f t="shared" si="438"/>
        <v>5.9654312925169109E-2</v>
      </c>
      <c r="AT335">
        <f t="shared" si="439"/>
        <v>7.4857759637186799E-2</v>
      </c>
      <c r="AU335">
        <f t="shared" si="440"/>
        <v>0.17153630839002115</v>
      </c>
      <c r="AV335">
        <f t="shared" si="441"/>
        <v>0.72623133686066887</v>
      </c>
      <c r="AW335">
        <f t="shared" si="442"/>
        <v>2.2371154346182904</v>
      </c>
      <c r="AX335">
        <f t="shared" si="443"/>
        <v>4.6445329100529094</v>
      </c>
      <c r="AY335">
        <f t="shared" si="444"/>
        <v>7.3843746152683289</v>
      </c>
      <c r="AZ335">
        <f t="shared" si="445"/>
        <v>3.4460265620317334</v>
      </c>
    </row>
    <row r="336" spans="1:52" x14ac:dyDescent="0.2">
      <c r="A336">
        <v>1990.6666666666667</v>
      </c>
      <c r="B336" s="3">
        <v>9.6999999999999993</v>
      </c>
      <c r="C336" s="1">
        <f t="shared" si="448"/>
        <v>9.711904761904762</v>
      </c>
      <c r="D336" s="1">
        <f t="shared" si="449"/>
        <v>-2.6626984126984159E-2</v>
      </c>
      <c r="E336" s="1">
        <f t="shared" si="450"/>
        <v>3.9343159486017659E-2</v>
      </c>
      <c r="F336" s="1"/>
      <c r="G336">
        <v>1990.6666666666667</v>
      </c>
      <c r="H336" s="3">
        <v>9.64</v>
      </c>
      <c r="I336" s="1">
        <f t="shared" si="451"/>
        <v>9.6452380952380956</v>
      </c>
      <c r="J336" s="1">
        <f t="shared" si="452"/>
        <v>4.1137566137564925E-2</v>
      </c>
      <c r="K336" s="1"/>
      <c r="L336">
        <v>1990.6666666666667</v>
      </c>
      <c r="M336" s="3">
        <v>9.3800000000000008</v>
      </c>
      <c r="N336" s="1">
        <f t="shared" si="453"/>
        <v>9.4038095238095245</v>
      </c>
      <c r="O336" s="1">
        <f t="shared" si="454"/>
        <v>0.1053873771730916</v>
      </c>
      <c r="P336" s="1"/>
      <c r="Q336">
        <v>1990.6666666666667</v>
      </c>
      <c r="R336" s="3">
        <v>9.18</v>
      </c>
      <c r="S336" s="1">
        <f t="shared" si="455"/>
        <v>9.2109523809523797</v>
      </c>
      <c r="T336" s="1">
        <f t="shared" si="456"/>
        <v>0.27456160241874511</v>
      </c>
      <c r="V336">
        <v>1990.6666666666667</v>
      </c>
      <c r="W336">
        <v>9.31666666666667</v>
      </c>
      <c r="X336" s="1">
        <f t="shared" si="457"/>
        <v>9.3423280423280435</v>
      </c>
      <c r="Y336" s="1">
        <f t="shared" si="458"/>
        <v>0.87960036113210638</v>
      </c>
      <c r="AA336">
        <v>1990.6666666666667</v>
      </c>
      <c r="AB336">
        <v>10.972222222222221</v>
      </c>
      <c r="AC336" s="1">
        <f t="shared" si="459"/>
        <v>10.91137566137566</v>
      </c>
      <c r="AD336" s="1">
        <f t="shared" si="460"/>
        <v>1.6311728395061724</v>
      </c>
      <c r="AE336" s="1">
        <f t="shared" si="461"/>
        <v>1.6115073486184586</v>
      </c>
      <c r="AF336" s="1"/>
      <c r="AG336">
        <v>1990.6666666666667</v>
      </c>
      <c r="AH336">
        <v>13.766666666666667</v>
      </c>
      <c r="AI336" s="1">
        <f t="shared" si="462"/>
        <v>13.666402116402114</v>
      </c>
      <c r="AJ336" s="1">
        <f t="shared" si="463"/>
        <v>1.8027065171747714</v>
      </c>
      <c r="AM336">
        <v>17.68</v>
      </c>
      <c r="AN336" s="1">
        <f t="shared" si="446"/>
        <v>17.77095238095238</v>
      </c>
      <c r="AO336" s="1">
        <f t="shared" si="447"/>
        <v>0.86531330309901888</v>
      </c>
      <c r="AQ336">
        <v>1990.6666666666667</v>
      </c>
      <c r="AR336">
        <f t="shared" si="437"/>
        <v>3.5880961451248104E-2</v>
      </c>
      <c r="AS336">
        <f t="shared" si="438"/>
        <v>7.3398421768707311E-2</v>
      </c>
      <c r="AT336">
        <f t="shared" si="439"/>
        <v>0.16951170975056687</v>
      </c>
      <c r="AU336">
        <f t="shared" si="440"/>
        <v>0.41991189115646238</v>
      </c>
      <c r="AV336">
        <f t="shared" si="441"/>
        <v>1.2221074205089435</v>
      </c>
      <c r="AW336">
        <f t="shared" si="442"/>
        <v>2.6918021224489777</v>
      </c>
      <c r="AX336">
        <f t="shared" si="443"/>
        <v>4.335870466112369</v>
      </c>
      <c r="AY336">
        <f t="shared" si="444"/>
        <v>5.125036198538675</v>
      </c>
      <c r="AZ336">
        <f t="shared" si="445"/>
        <v>3.638917614439896</v>
      </c>
    </row>
    <row r="337" spans="1:52" x14ac:dyDescent="0.2">
      <c r="A337">
        <v>1990.75</v>
      </c>
      <c r="B337" s="3">
        <v>9.66</v>
      </c>
      <c r="C337" s="1">
        <f t="shared" si="448"/>
        <v>9.7700000000000014</v>
      </c>
      <c r="D337" s="1">
        <f t="shared" si="449"/>
        <v>9.6309523809523623E-2</v>
      </c>
      <c r="E337" s="1">
        <f t="shared" si="450"/>
        <v>7.5349773242632201E-2</v>
      </c>
      <c r="F337" s="1"/>
      <c r="G337">
        <v>1990.75</v>
      </c>
      <c r="H337" s="3">
        <v>9.6</v>
      </c>
      <c r="I337" s="1">
        <f t="shared" si="451"/>
        <v>9.718571428571428</v>
      </c>
      <c r="J337" s="1">
        <f t="shared" si="452"/>
        <v>9.9102418745275603E-2</v>
      </c>
      <c r="K337" s="1"/>
      <c r="L337">
        <v>1990.75</v>
      </c>
      <c r="M337" s="3">
        <v>9.4499999999999993</v>
      </c>
      <c r="N337" s="1">
        <f t="shared" si="453"/>
        <v>9.5709523809523809</v>
      </c>
      <c r="O337" s="1">
        <f t="shared" si="454"/>
        <v>0.21696900982615233</v>
      </c>
      <c r="P337" s="1"/>
      <c r="Q337">
        <v>1990.75</v>
      </c>
      <c r="R337" s="3">
        <v>9.4499999999999993</v>
      </c>
      <c r="S337" s="1">
        <f t="shared" si="455"/>
        <v>9.5780952380952371</v>
      </c>
      <c r="T337" s="1">
        <f t="shared" si="456"/>
        <v>0.42078420256991811</v>
      </c>
      <c r="V337">
        <v>1990.75</v>
      </c>
      <c r="W337">
        <v>10.194444444444445</v>
      </c>
      <c r="X337" s="1">
        <f t="shared" si="457"/>
        <v>10.302645502645504</v>
      </c>
      <c r="Y337" s="1">
        <f t="shared" si="458"/>
        <v>0.93013626438229569</v>
      </c>
      <c r="AA337">
        <v>1990.75</v>
      </c>
      <c r="AB337">
        <v>12.288888888888888</v>
      </c>
      <c r="AC337" s="1">
        <f t="shared" si="459"/>
        <v>12.353703703703703</v>
      </c>
      <c r="AD337" s="1">
        <f t="shared" si="460"/>
        <v>1.161397707231042</v>
      </c>
      <c r="AE337" s="1">
        <f t="shared" si="461"/>
        <v>1.1298724489795924</v>
      </c>
      <c r="AF337" s="1"/>
      <c r="AG337">
        <v>1990.75</v>
      </c>
      <c r="AH337">
        <v>14.894444444444446</v>
      </c>
      <c r="AI337" s="1">
        <f t="shared" si="462"/>
        <v>14.864550264550267</v>
      </c>
      <c r="AJ337" s="1">
        <f t="shared" si="463"/>
        <v>0.53760073906105732</v>
      </c>
      <c r="AM337">
        <v>18.03</v>
      </c>
      <c r="AN337" s="1">
        <f t="shared" si="446"/>
        <v>17.503333333333334</v>
      </c>
      <c r="AO337" s="1">
        <f t="shared" si="447"/>
        <v>-1.3013548752834434</v>
      </c>
      <c r="AQ337">
        <v>1990.75</v>
      </c>
      <c r="AR337">
        <f t="shared" si="437"/>
        <v>6.8718993197280573E-2</v>
      </c>
      <c r="AS337">
        <f t="shared" si="438"/>
        <v>0.15910039909297191</v>
      </c>
      <c r="AT337">
        <f t="shared" si="439"/>
        <v>0.35697613605442285</v>
      </c>
      <c r="AU337">
        <f t="shared" si="440"/>
        <v>0.74073132879818815</v>
      </c>
      <c r="AV337">
        <f t="shared" si="441"/>
        <v>1.589015601914842</v>
      </c>
      <c r="AW337">
        <f t="shared" si="442"/>
        <v>2.6194592753842301</v>
      </c>
      <c r="AX337">
        <f t="shared" si="443"/>
        <v>3.1097511494079151</v>
      </c>
      <c r="AY337">
        <f t="shared" si="444"/>
        <v>1.9229155031494145</v>
      </c>
      <c r="AZ337">
        <f t="shared" si="445"/>
        <v>4.0570334632562259</v>
      </c>
    </row>
    <row r="338" spans="1:52" x14ac:dyDescent="0.2">
      <c r="A338">
        <v>1990.8333333333333</v>
      </c>
      <c r="B338" s="3">
        <v>9.8699999999999992</v>
      </c>
      <c r="C338" s="1">
        <f t="shared" si="448"/>
        <v>9.8578095238095234</v>
      </c>
      <c r="D338" s="1">
        <f t="shared" si="449"/>
        <v>0.15501587301587333</v>
      </c>
      <c r="E338" s="1">
        <f t="shared" si="450"/>
        <v>0.11335015117157941</v>
      </c>
      <c r="F338" s="1"/>
      <c r="G338">
        <v>1990.8333333333333</v>
      </c>
      <c r="H338" s="3">
        <v>9.84</v>
      </c>
      <c r="I338" s="1">
        <f t="shared" si="451"/>
        <v>9.8357142857142854</v>
      </c>
      <c r="J338" s="1">
        <f t="shared" si="452"/>
        <v>0.15545162509448157</v>
      </c>
      <c r="K338" s="1"/>
      <c r="L338">
        <v>1990.8333333333333</v>
      </c>
      <c r="M338" s="3">
        <v>9.83</v>
      </c>
      <c r="N338" s="1">
        <f t="shared" si="453"/>
        <v>9.8233333333333324</v>
      </c>
      <c r="O338" s="1">
        <f t="shared" si="454"/>
        <v>0.29202191987906301</v>
      </c>
      <c r="P338" s="1"/>
      <c r="Q338">
        <v>1990.8333333333333</v>
      </c>
      <c r="R338" s="3">
        <v>10.039999999999999</v>
      </c>
      <c r="S338" s="1">
        <f t="shared" si="455"/>
        <v>10.027142857142858</v>
      </c>
      <c r="T338" s="1">
        <f t="shared" si="456"/>
        <v>0.47163076341647803</v>
      </c>
      <c r="V338">
        <v>1990.8333333333333</v>
      </c>
      <c r="W338">
        <v>11.233333333333333</v>
      </c>
      <c r="X338" s="1">
        <f t="shared" si="457"/>
        <v>11.155058201058202</v>
      </c>
      <c r="Y338" s="1">
        <f t="shared" si="458"/>
        <v>0.71819788779709393</v>
      </c>
      <c r="AA338">
        <v>1990.8333333333333</v>
      </c>
      <c r="AB338">
        <v>13.272222222222222</v>
      </c>
      <c r="AC338" s="1">
        <f t="shared" si="459"/>
        <v>13.099089947089945</v>
      </c>
      <c r="AD338" s="1">
        <f t="shared" si="460"/>
        <v>0.41078395061728545</v>
      </c>
      <c r="AE338" s="1">
        <f t="shared" si="461"/>
        <v>0.37407289829512264</v>
      </c>
      <c r="AF338" s="1"/>
      <c r="AG338">
        <v>1990.8333333333333</v>
      </c>
      <c r="AH338">
        <v>14.944444444444445</v>
      </c>
      <c r="AI338" s="1">
        <f t="shared" si="462"/>
        <v>14.699312169312169</v>
      </c>
      <c r="AJ338" s="1">
        <f t="shared" si="463"/>
        <v>-0.72520634920634952</v>
      </c>
      <c r="AM338">
        <v>15.3</v>
      </c>
      <c r="AN338" s="1">
        <f t="shared" si="446"/>
        <v>15.262095238095242</v>
      </c>
      <c r="AO338" s="1">
        <f t="shared" si="447"/>
        <v>-2.8296339758125479</v>
      </c>
      <c r="AQ338">
        <v>1990.8333333333333</v>
      </c>
      <c r="AR338">
        <f t="shared" si="437"/>
        <v>0.10337533786848042</v>
      </c>
      <c r="AS338">
        <f t="shared" si="438"/>
        <v>0.24514721995464764</v>
      </c>
      <c r="AT338">
        <f t="shared" si="439"/>
        <v>0.5114712108843531</v>
      </c>
      <c r="AU338">
        <f t="shared" si="440"/>
        <v>0.94159846712018125</v>
      </c>
      <c r="AV338">
        <f t="shared" si="441"/>
        <v>1.5965949407911308</v>
      </c>
      <c r="AW338">
        <f t="shared" si="442"/>
        <v>1.9377494240362829</v>
      </c>
      <c r="AX338">
        <f t="shared" ref="AX338:AX353" si="464">($E338+$J338+$O338+$T338+$Y338+$AE338+$AJ338)*160*0.0057</f>
        <v>1.276361233560092</v>
      </c>
      <c r="AY338">
        <f t="shared" si="444"/>
        <v>-1.304264952380952</v>
      </c>
      <c r="AZ338">
        <f t="shared" si="445"/>
        <v>4.7012803572970396</v>
      </c>
    </row>
    <row r="339" spans="1:52" x14ac:dyDescent="0.2">
      <c r="A339">
        <v>1990.9166666666667</v>
      </c>
      <c r="B339" s="3">
        <v>10.09</v>
      </c>
      <c r="C339" s="1">
        <f t="shared" si="448"/>
        <v>9.9874761904761922</v>
      </c>
      <c r="D339" s="1">
        <f t="shared" si="449"/>
        <v>0.12317063492063554</v>
      </c>
      <c r="E339" s="1">
        <f t="shared" si="450"/>
        <v>0.10933465608465542</v>
      </c>
      <c r="F339" s="1"/>
      <c r="G339">
        <v>1990.9166666666667</v>
      </c>
      <c r="H339" s="3">
        <v>10.119999999999999</v>
      </c>
      <c r="I339" s="1">
        <f t="shared" si="451"/>
        <v>10.015238095238093</v>
      </c>
      <c r="J339" s="1">
        <f t="shared" si="452"/>
        <v>0.15814436885865463</v>
      </c>
      <c r="K339" s="1"/>
      <c r="L339">
        <v>1990.9166666666667</v>
      </c>
      <c r="M339" s="3">
        <v>10.24</v>
      </c>
      <c r="N339" s="1">
        <f t="shared" si="453"/>
        <v>10.133333333333333</v>
      </c>
      <c r="O339" s="1">
        <f t="shared" si="454"/>
        <v>0.27256802721088419</v>
      </c>
      <c r="P339" s="1"/>
      <c r="Q339">
        <v>1990.9166666666667</v>
      </c>
      <c r="R339" s="3">
        <v>10.62</v>
      </c>
      <c r="S339" s="1">
        <f t="shared" si="455"/>
        <v>10.487619047619049</v>
      </c>
      <c r="T339" s="1">
        <f t="shared" si="456"/>
        <v>0.37801776266061926</v>
      </c>
      <c r="V339">
        <v>1990.9166666666667</v>
      </c>
      <c r="W339">
        <v>11.866666666666667</v>
      </c>
      <c r="X339" s="1">
        <f t="shared" si="457"/>
        <v>11.687396825396826</v>
      </c>
      <c r="Y339" s="1">
        <f t="shared" si="458"/>
        <v>0.29879843789367561</v>
      </c>
      <c r="AA339">
        <v>1990.9166666666667</v>
      </c>
      <c r="AB339">
        <v>13.22777777777778</v>
      </c>
      <c r="AC339" s="1">
        <f t="shared" si="459"/>
        <v>13.066968253968255</v>
      </c>
      <c r="AD339" s="1">
        <f t="shared" si="460"/>
        <v>-0.45685582010581854</v>
      </c>
      <c r="AE339" s="1">
        <f t="shared" si="461"/>
        <v>-0.41936663307298128</v>
      </c>
      <c r="AF339" s="1"/>
      <c r="AG339">
        <v>1990.9166666666667</v>
      </c>
      <c r="AH339">
        <v>13.516666666666666</v>
      </c>
      <c r="AI339" s="1">
        <f t="shared" si="462"/>
        <v>13.45673015873016</v>
      </c>
      <c r="AJ339" s="1">
        <f t="shared" si="463"/>
        <v>-1.6587012051734293</v>
      </c>
      <c r="AM339">
        <v>11.83</v>
      </c>
      <c r="AN339" s="1">
        <f t="shared" si="446"/>
        <v>12.02761904761905</v>
      </c>
      <c r="AO339" s="1">
        <f t="shared" si="447"/>
        <v>-3.4698435374149672</v>
      </c>
      <c r="AQ339">
        <v>1990.9166666666667</v>
      </c>
      <c r="AR339">
        <f t="shared" si="437"/>
        <v>9.9713206349205746E-2</v>
      </c>
      <c r="AS339">
        <f t="shared" si="438"/>
        <v>0.24394087074829879</v>
      </c>
      <c r="AT339">
        <f t="shared" si="439"/>
        <v>0.49252291156462519</v>
      </c>
      <c r="AU339">
        <f t="shared" si="440"/>
        <v>0.83727511111110997</v>
      </c>
      <c r="AV339">
        <f t="shared" si="441"/>
        <v>1.1097792864701421</v>
      </c>
      <c r="AW339">
        <f t="shared" si="442"/>
        <v>0.72731691710758317</v>
      </c>
      <c r="AX339">
        <f t="shared" si="464"/>
        <v>-0.78541858201058445</v>
      </c>
      <c r="AY339">
        <f t="shared" ref="AY339:AY354" si="465">($E339+$J339+$O339+$T339+$Y339+$AE339+$AJ339+$AO339)*160*0.0057</f>
        <v>-3.949915888133035</v>
      </c>
      <c r="AZ339">
        <f t="shared" si="445"/>
        <v>5.3423569656235692</v>
      </c>
    </row>
    <row r="340" spans="1:52" x14ac:dyDescent="0.2">
      <c r="A340">
        <v>1991</v>
      </c>
      <c r="B340" s="3">
        <v>10.029999999999999</v>
      </c>
      <c r="C340" s="1">
        <f t="shared" si="448"/>
        <v>10.090714285714284</v>
      </c>
      <c r="D340" s="1">
        <f t="shared" si="449"/>
        <v>3.4345238095237311E-2</v>
      </c>
      <c r="E340" s="1">
        <f t="shared" si="450"/>
        <v>6.3407596371881883E-2</v>
      </c>
      <c r="F340" s="1"/>
      <c r="G340">
        <v>1991</v>
      </c>
      <c r="H340" s="3">
        <v>10.11</v>
      </c>
      <c r="I340" s="1">
        <f t="shared" si="451"/>
        <v>10.167619047619047</v>
      </c>
      <c r="J340" s="1">
        <f t="shared" si="452"/>
        <v>0.1041969009826156</v>
      </c>
      <c r="K340" s="1"/>
      <c r="L340">
        <v>1991</v>
      </c>
      <c r="M340" s="3">
        <v>10.34</v>
      </c>
      <c r="N340" s="1">
        <f t="shared" si="453"/>
        <v>10.377142857142857</v>
      </c>
      <c r="O340" s="1">
        <f t="shared" si="454"/>
        <v>0.16705971277399767</v>
      </c>
      <c r="P340" s="1"/>
      <c r="Q340">
        <v>1991</v>
      </c>
      <c r="R340" s="3">
        <v>10.75</v>
      </c>
      <c r="S340" s="1">
        <f t="shared" si="455"/>
        <v>10.786666666666665</v>
      </c>
      <c r="T340" s="1">
        <f t="shared" si="456"/>
        <v>0.17637566137566099</v>
      </c>
      <c r="V340">
        <v>1991</v>
      </c>
      <c r="W340">
        <v>11.744444444444445</v>
      </c>
      <c r="X340" s="1">
        <f t="shared" si="457"/>
        <v>11.761201058201058</v>
      </c>
      <c r="Y340" s="1">
        <f t="shared" si="458"/>
        <v>-0.15831489879902738</v>
      </c>
      <c r="AA340">
        <v>1991</v>
      </c>
      <c r="AB340">
        <v>12.272222222222224</v>
      </c>
      <c r="AC340" s="1">
        <f t="shared" si="459"/>
        <v>12.316529100529104</v>
      </c>
      <c r="AD340" s="1">
        <f t="shared" si="460"/>
        <v>-1.126755731922398</v>
      </c>
      <c r="AE340" s="1">
        <f t="shared" si="461"/>
        <v>-1.0220124086671687</v>
      </c>
      <c r="AF340" s="1"/>
      <c r="AG340">
        <v>1991</v>
      </c>
      <c r="AH340">
        <v>11.383333333333335</v>
      </c>
      <c r="AI340" s="1">
        <f t="shared" si="462"/>
        <v>11.505227513227513</v>
      </c>
      <c r="AJ340" s="1">
        <f t="shared" si="463"/>
        <v>-2.1013011253884271</v>
      </c>
      <c r="AM340">
        <v>8.3800000000000008</v>
      </c>
      <c r="AN340" s="1">
        <f t="shared" si="446"/>
        <v>8.5276666666666667</v>
      </c>
      <c r="AO340" s="1">
        <f t="shared" si="447"/>
        <v>-3.27115098261527</v>
      </c>
      <c r="AQ340">
        <v>1991</v>
      </c>
      <c r="AR340">
        <f t="shared" si="437"/>
        <v>5.7827727891156276E-2</v>
      </c>
      <c r="AS340">
        <f t="shared" si="438"/>
        <v>0.15285530158730171</v>
      </c>
      <c r="AT340">
        <f t="shared" si="439"/>
        <v>0.30521375963718755</v>
      </c>
      <c r="AU340">
        <f t="shared" si="440"/>
        <v>0.46606836281179037</v>
      </c>
      <c r="AV340">
        <f t="shared" si="441"/>
        <v>0.32168517510707739</v>
      </c>
      <c r="AW340">
        <f t="shared" si="442"/>
        <v>-0.61039014159738048</v>
      </c>
      <c r="AX340">
        <f t="shared" si="464"/>
        <v>-2.5267767679516258</v>
      </c>
      <c r="AY340">
        <f t="shared" si="465"/>
        <v>-5.5100664640967523</v>
      </c>
      <c r="AZ340">
        <f t="shared" ref="AZ340:AZ355" si="466">AS340*2.628+AZ339</f>
        <v>5.744060698194998</v>
      </c>
    </row>
    <row r="341" spans="1:52" x14ac:dyDescent="0.2">
      <c r="A341">
        <v>1991.0833333333333</v>
      </c>
      <c r="B341" s="3">
        <v>10.123000000000001</v>
      </c>
      <c r="C341" s="1">
        <f t="shared" si="448"/>
        <v>10.111000000000001</v>
      </c>
      <c r="D341" s="1">
        <f t="shared" si="449"/>
        <v>3.0714285714284625E-3</v>
      </c>
      <c r="E341" s="1">
        <f t="shared" si="450"/>
        <v>1.9456349206349286E-2</v>
      </c>
      <c r="F341" s="1"/>
      <c r="G341">
        <v>1991.0417808219179</v>
      </c>
      <c r="H341" s="4">
        <v>10.24</v>
      </c>
      <c r="I341" s="1">
        <f t="shared" si="451"/>
        <v>10.216666666666667</v>
      </c>
      <c r="J341" s="1">
        <f t="shared" si="452"/>
        <v>3.9637188208616739E-2</v>
      </c>
      <c r="K341" s="1"/>
      <c r="L341">
        <v>1991.0417808219179</v>
      </c>
      <c r="M341" s="3">
        <v>10.47</v>
      </c>
      <c r="N341" s="1">
        <f t="shared" si="453"/>
        <v>10.455238095238094</v>
      </c>
      <c r="O341" s="1">
        <f t="shared" si="454"/>
        <v>3.9635298563870339E-2</v>
      </c>
      <c r="P341" s="1"/>
      <c r="Q341">
        <v>1991.0417808219179</v>
      </c>
      <c r="R341" s="3">
        <v>10.85</v>
      </c>
      <c r="S341" s="1">
        <f t="shared" si="455"/>
        <v>10.825238095238095</v>
      </c>
      <c r="T341" s="1">
        <f t="shared" si="456"/>
        <v>-4.5568783068782905E-2</v>
      </c>
      <c r="V341">
        <v>1991.0417808219179</v>
      </c>
      <c r="W341">
        <v>11.358000000000001</v>
      </c>
      <c r="X341" s="1">
        <f t="shared" si="457"/>
        <v>11.371333333333332</v>
      </c>
      <c r="Y341" s="1">
        <f t="shared" si="458"/>
        <v>-0.49912715209540581</v>
      </c>
      <c r="AA341">
        <v>1991.0416666666667</v>
      </c>
      <c r="AB341">
        <v>11.029000000000003</v>
      </c>
      <c r="AC341" s="1">
        <f t="shared" si="459"/>
        <v>11.072010582010584</v>
      </c>
      <c r="AD341" s="1">
        <f t="shared" si="460"/>
        <v>-1.3374290123456805</v>
      </c>
      <c r="AE341" s="1">
        <f t="shared" si="461"/>
        <v>-1.3221297346098955</v>
      </c>
      <c r="AF341" s="1"/>
      <c r="AG341">
        <v>1991.0416666666667</v>
      </c>
      <c r="AH341">
        <v>9.31</v>
      </c>
      <c r="AI341" s="1">
        <f t="shared" si="462"/>
        <v>9.3683862433862419</v>
      </c>
      <c r="AJ341" s="1">
        <f t="shared" si="463"/>
        <v>-2.084243239271018</v>
      </c>
      <c r="AM341" s="3">
        <v>5.6579999999999977</v>
      </c>
      <c r="AN341" s="1">
        <f t="shared" ref="AN341:AN356" si="467">(-2*AM338+3*AM339+6*AM340+7*AM341+6*AM342+3*AM343-2*AM344)/21</f>
        <v>5.6928571428571422</v>
      </c>
      <c r="AO341" s="1">
        <f t="shared" ref="AO341:AO356" si="468">(22*AN338-67*AN339-58*AN340+58*AN342+67*AN343-22*AN344)/252</f>
        <v>-2.5073694255479975</v>
      </c>
      <c r="AQ341">
        <v>1991.0417808219179</v>
      </c>
      <c r="AR341">
        <f t="shared" si="437"/>
        <v>1.7744190476190549E-2</v>
      </c>
      <c r="AS341">
        <f t="shared" si="438"/>
        <v>5.3893306122449018E-2</v>
      </c>
      <c r="AT341">
        <f t="shared" si="439"/>
        <v>9.0040698412698766E-2</v>
      </c>
      <c r="AU341">
        <f t="shared" si="440"/>
        <v>4.8481968253968756E-2</v>
      </c>
      <c r="AV341">
        <f t="shared" si="441"/>
        <v>-0.40672199445704138</v>
      </c>
      <c r="AW341">
        <f t="shared" si="442"/>
        <v>-1.6125043124212661</v>
      </c>
      <c r="AX341">
        <f t="shared" si="464"/>
        <v>-3.5133341466364345</v>
      </c>
      <c r="AY341">
        <f t="shared" si="465"/>
        <v>-5.8000550627362086</v>
      </c>
      <c r="AZ341">
        <f t="shared" si="466"/>
        <v>5.8856923066847937</v>
      </c>
    </row>
    <row r="342" spans="1:52" x14ac:dyDescent="0.2">
      <c r="A342">
        <v>1991.1666666666667</v>
      </c>
      <c r="B342" s="3">
        <v>10.120999999999999</v>
      </c>
      <c r="C342" s="1">
        <f t="shared" ref="C342:C357" si="469">(-2*B339+3*B340+6*B341+7*B342+6*B343+3*B344-2*B345)/21</f>
        <v>10.112047619047619</v>
      </c>
      <c r="D342" s="1">
        <f t="shared" ref="D342:D357" si="470">(22*B339-67*B340-58*B341+58*B343+67*B344-22*B345)/252</f>
        <v>2.6865079365080195E-2</v>
      </c>
      <c r="E342" s="1">
        <f t="shared" ref="E342:E357" si="471">(22*C339-67*C340-58*C341+58*C343+67*C344-22*C345)/252</f>
        <v>1.3055555555556878E-2</v>
      </c>
      <c r="F342" s="1"/>
      <c r="G342">
        <v>1991.1253424657534</v>
      </c>
      <c r="H342" s="4">
        <v>10.23</v>
      </c>
      <c r="I342" s="1">
        <f t="shared" ref="I342:I357" si="472">(-2*H339+3*H340+6*H341+7*H342+6*H343+3*H344-2*H345)/21</f>
        <v>10.225714285714284</v>
      </c>
      <c r="J342" s="1">
        <f t="shared" ref="J342:J357" si="473">(22*I339-67*I340-58*I341+58*I343+67*I344-22*I345)/252</f>
        <v>8.7018140589566074E-3</v>
      </c>
      <c r="K342" s="1"/>
      <c r="L342">
        <v>1991.1253424657534</v>
      </c>
      <c r="M342" s="3">
        <v>10.45</v>
      </c>
      <c r="N342" s="1">
        <f t="shared" ref="N342:N357" si="474">(-2*M339+3*M340+6*M341+7*M342+6*M343+3*M344-2*M345)/21</f>
        <v>10.434761904761904</v>
      </c>
      <c r="O342" s="1">
        <f t="shared" ref="O342:O357" si="475">(22*N339-67*N340-58*N341+58*N343+67*N344-22*N345)/252</f>
        <v>-5.1254724111866642E-2</v>
      </c>
      <c r="P342" s="1"/>
      <c r="Q342">
        <v>1991.1253424657534</v>
      </c>
      <c r="R342" s="3">
        <v>10.69</v>
      </c>
      <c r="S342" s="1">
        <f t="shared" ref="S342:S357" si="476">(-2*R339+3*R340+6*R341+7*R342+6*R343+3*R344-2*R345)/21</f>
        <v>10.681428571428571</v>
      </c>
      <c r="T342" s="1">
        <f t="shared" ref="T342:T357" si="477">(22*S339-67*S340-58*S341+58*S343+67*S344-22*S345)/252</f>
        <v>-0.20524376417233511</v>
      </c>
      <c r="V342">
        <v>1991.1253424657534</v>
      </c>
      <c r="W342">
        <v>10.760999999999999</v>
      </c>
      <c r="X342" s="1">
        <f t="shared" ref="X342:X357" si="478">(-2*W339+3*W340+6*W341+7*W342+6*W343+3*W344-2*W345)/21</f>
        <v>10.772380952380951</v>
      </c>
      <c r="Y342" s="1">
        <f t="shared" ref="Y342:Y357" si="479">(22*X339-67*X340-58*X341+58*X343+67*X344-22*X345)/252</f>
        <v>-0.66051570504745094</v>
      </c>
      <c r="AA342">
        <v>1991.125</v>
      </c>
      <c r="AB342">
        <v>9.7320000000000011</v>
      </c>
      <c r="AC342" s="1">
        <f t="shared" ref="AC342:AC357" si="480">(-2*AB339+3*AB340+6*AB341+7*AB342+6*AB343+3*AB344-2*AB345)/21</f>
        <v>9.7485767195767217</v>
      </c>
      <c r="AD342" s="1">
        <f t="shared" ref="AD342:AD357" si="481">(22*AB339-67*AB340-58*AB341+58*AB343+67*AB344-22*AB345)/252</f>
        <v>-1.2387808641975331</v>
      </c>
      <c r="AE342" s="1">
        <f t="shared" ref="AE342:AE357" si="482">(22*AC339-67*AC340-58*AC341+58*AC343+67*AC344-22*AC345)/252</f>
        <v>-1.2920432308725982</v>
      </c>
      <c r="AF342" s="1"/>
      <c r="AG342">
        <v>1991.125</v>
      </c>
      <c r="AH342">
        <v>7.5359999999999978</v>
      </c>
      <c r="AI342" s="1">
        <f t="shared" si="462"/>
        <v>7.5069841269841273</v>
      </c>
      <c r="AJ342" s="1">
        <f t="shared" si="463"/>
        <v>-1.6101923448391693</v>
      </c>
      <c r="AM342" s="3">
        <v>4.0070000000000014</v>
      </c>
      <c r="AN342" s="1">
        <f t="shared" si="467"/>
        <v>3.7937619047619044</v>
      </c>
      <c r="AO342" s="1">
        <f t="shared" si="468"/>
        <v>-1.1591653439153431</v>
      </c>
      <c r="AQ342">
        <v>1991.1253424657534</v>
      </c>
      <c r="AR342">
        <f t="shared" si="437"/>
        <v>1.1906666666667873E-2</v>
      </c>
      <c r="AS342">
        <f t="shared" si="438"/>
        <v>1.9842721088436304E-2</v>
      </c>
      <c r="AT342">
        <f t="shared" si="439"/>
        <v>-2.690158730158608E-2</v>
      </c>
      <c r="AU342">
        <f t="shared" si="440"/>
        <v>-0.21408390022675575</v>
      </c>
      <c r="AV342">
        <f t="shared" si="441"/>
        <v>-0.81647422323003094</v>
      </c>
      <c r="AW342">
        <f t="shared" si="442"/>
        <v>-1.9948176497858408</v>
      </c>
      <c r="AX342">
        <f t="shared" si="464"/>
        <v>-3.4633130682791635</v>
      </c>
      <c r="AY342">
        <f t="shared" si="465"/>
        <v>-4.5204718619299564</v>
      </c>
      <c r="AZ342">
        <f t="shared" si="466"/>
        <v>5.9378389777052041</v>
      </c>
    </row>
    <row r="343" spans="1:52" x14ac:dyDescent="0.2">
      <c r="A343">
        <v>1991.25</v>
      </c>
      <c r="B343" s="3">
        <v>10.118000000000002</v>
      </c>
      <c r="C343" s="1">
        <f t="shared" si="469"/>
        <v>10.143619047619049</v>
      </c>
      <c r="D343" s="1">
        <f t="shared" si="470"/>
        <v>9.6666666666656801E-3</v>
      </c>
      <c r="E343" s="1">
        <f t="shared" si="471"/>
        <v>2.562887377173052E-2</v>
      </c>
      <c r="F343" s="1"/>
      <c r="G343">
        <v>1991.208904109589</v>
      </c>
      <c r="H343" s="4">
        <v>10.210000000000001</v>
      </c>
      <c r="I343" s="1">
        <f t="shared" si="472"/>
        <v>10.243809523809523</v>
      </c>
      <c r="J343" s="1">
        <f t="shared" si="473"/>
        <v>6.4436885865554975E-4</v>
      </c>
      <c r="K343" s="1"/>
      <c r="L343">
        <v>1991.208904109589</v>
      </c>
      <c r="M343" s="3">
        <v>10.33</v>
      </c>
      <c r="N343" s="1">
        <f t="shared" si="474"/>
        <v>10.36809523809524</v>
      </c>
      <c r="O343" s="1">
        <f t="shared" si="475"/>
        <v>-0.10546674225245661</v>
      </c>
      <c r="P343" s="1"/>
      <c r="Q343">
        <v>1991.208904109589</v>
      </c>
      <c r="R343" s="3">
        <v>10.42</v>
      </c>
      <c r="S343" s="1">
        <f t="shared" si="476"/>
        <v>10.44047619047619</v>
      </c>
      <c r="T343" s="1">
        <f t="shared" si="477"/>
        <v>-0.28741118669690069</v>
      </c>
      <c r="V343">
        <v>1991.208904109589</v>
      </c>
      <c r="W343">
        <v>10.084000000000001</v>
      </c>
      <c r="X343" s="1">
        <f t="shared" si="478"/>
        <v>10.117386243386244</v>
      </c>
      <c r="Y343" s="1">
        <f t="shared" si="479"/>
        <v>-0.67080557655160788</v>
      </c>
      <c r="AA343">
        <v>1991.2083333333333</v>
      </c>
      <c r="AB343">
        <v>8.6169999999999973</v>
      </c>
      <c r="AC343" s="1">
        <f t="shared" si="480"/>
        <v>8.5971216931216912</v>
      </c>
      <c r="AD343" s="1">
        <f t="shared" si="481"/>
        <v>-0.99876234567901345</v>
      </c>
      <c r="AE343" s="1">
        <f t="shared" si="482"/>
        <v>-0.97158954816494536</v>
      </c>
      <c r="AF343" s="1"/>
      <c r="AG343">
        <v>1991.2083333333333</v>
      </c>
      <c r="AH343">
        <v>6.343</v>
      </c>
      <c r="AI343" s="1">
        <f t="shared" si="462"/>
        <v>6.251730158730159</v>
      </c>
      <c r="AJ343" s="1">
        <f t="shared" si="463"/>
        <v>-0.71051171579742933</v>
      </c>
      <c r="AM343" s="3">
        <v>3.1840000000000006</v>
      </c>
      <c r="AN343" s="1">
        <f t="shared" si="467"/>
        <v>3.3458571428571431</v>
      </c>
      <c r="AO343" s="1">
        <f t="shared" si="468"/>
        <v>0.6923433484504915</v>
      </c>
      <c r="AQ343">
        <v>1991.208904109589</v>
      </c>
      <c r="AR343">
        <f t="shared" si="437"/>
        <v>2.3373532879818235E-2</v>
      </c>
      <c r="AS343">
        <f t="shared" si="438"/>
        <v>2.3961197278912095E-2</v>
      </c>
      <c r="AT343">
        <f t="shared" si="439"/>
        <v>-7.2224471655328346E-2</v>
      </c>
      <c r="AU343">
        <f t="shared" si="440"/>
        <v>-0.33434347392290176</v>
      </c>
      <c r="AV343">
        <f t="shared" si="441"/>
        <v>-0.94611815973796809</v>
      </c>
      <c r="AW343">
        <f t="shared" si="442"/>
        <v>-1.8322078276643983</v>
      </c>
      <c r="AX343">
        <f t="shared" si="464"/>
        <v>-2.4801945124716536</v>
      </c>
      <c r="AY343">
        <f t="shared" si="465"/>
        <v>-1.8487773786848056</v>
      </c>
      <c r="AZ343">
        <f t="shared" si="466"/>
        <v>6.0008090041541848</v>
      </c>
    </row>
    <row r="344" spans="1:52" x14ac:dyDescent="0.2">
      <c r="A344">
        <v>1991.3333333333333</v>
      </c>
      <c r="B344" s="3">
        <v>10.16</v>
      </c>
      <c r="C344" s="1">
        <f t="shared" si="469"/>
        <v>10.166714285714285</v>
      </c>
      <c r="D344" s="1">
        <f t="shared" si="470"/>
        <v>3.432936507936557E-2</v>
      </c>
      <c r="E344" s="1">
        <f t="shared" si="471"/>
        <v>4.149659863944946E-3</v>
      </c>
      <c r="F344" s="1"/>
      <c r="G344">
        <v>1991.2924657534247</v>
      </c>
      <c r="H344" s="4">
        <v>10.24</v>
      </c>
      <c r="I344" s="1">
        <f t="shared" si="472"/>
        <v>10.230952380952383</v>
      </c>
      <c r="J344" s="1">
        <f t="shared" si="473"/>
        <v>-3.3543083900225625E-2</v>
      </c>
      <c r="K344" s="1"/>
      <c r="L344">
        <v>1991.2924657534247</v>
      </c>
      <c r="M344" s="3">
        <v>10.26</v>
      </c>
      <c r="N344" s="1">
        <f t="shared" si="474"/>
        <v>10.236190476190476</v>
      </c>
      <c r="O344" s="1">
        <f t="shared" si="475"/>
        <v>-0.15682917611488911</v>
      </c>
      <c r="P344" s="1"/>
      <c r="Q344">
        <v>1991.2924657534247</v>
      </c>
      <c r="R344" s="3">
        <v>10.15</v>
      </c>
      <c r="S344" s="1">
        <f t="shared" si="476"/>
        <v>10.12809523809524</v>
      </c>
      <c r="T344" s="1">
        <f t="shared" si="477"/>
        <v>-0.3225869236583519</v>
      </c>
      <c r="V344">
        <v>1991.2924657534247</v>
      </c>
      <c r="W344">
        <v>9.5630000000000006</v>
      </c>
      <c r="X344" s="1">
        <f t="shared" si="478"/>
        <v>9.4840476190476188</v>
      </c>
      <c r="Y344" s="1">
        <f t="shared" si="479"/>
        <v>-0.56341467204165518</v>
      </c>
      <c r="AA344">
        <v>1991.2916666666667</v>
      </c>
      <c r="AB344">
        <v>7.8529999999999989</v>
      </c>
      <c r="AC344" s="1">
        <f t="shared" si="480"/>
        <v>7.8607142857142849</v>
      </c>
      <c r="AD344" s="1">
        <f t="shared" si="481"/>
        <v>-0.48946031746031698</v>
      </c>
      <c r="AE344" s="1">
        <f t="shared" si="482"/>
        <v>-0.41729606533971558</v>
      </c>
      <c r="AF344" s="1"/>
      <c r="AG344">
        <v>1991.2916666666667</v>
      </c>
      <c r="AH344">
        <v>5.82</v>
      </c>
      <c r="AI344" s="1">
        <f t="shared" si="462"/>
        <v>6.0900476190476196</v>
      </c>
      <c r="AJ344" s="1">
        <f t="shared" si="463"/>
        <v>0.4775373099857228</v>
      </c>
      <c r="AM344" s="3">
        <v>4.41</v>
      </c>
      <c r="AN344" s="1">
        <f t="shared" si="467"/>
        <v>5.0626666666666669</v>
      </c>
      <c r="AO344" s="1">
        <f t="shared" si="468"/>
        <v>2.6395665154950869</v>
      </c>
      <c r="AQ344">
        <v>1991.2924657534247</v>
      </c>
      <c r="AR344">
        <f t="shared" si="437"/>
        <v>3.7844897959177911E-3</v>
      </c>
      <c r="AS344">
        <f t="shared" si="438"/>
        <v>-2.6806802721087982E-2</v>
      </c>
      <c r="AT344">
        <f t="shared" si="439"/>
        <v>-0.16983501133786685</v>
      </c>
      <c r="AU344">
        <f t="shared" si="440"/>
        <v>-0.46403428571428385</v>
      </c>
      <c r="AV344">
        <f t="shared" si="441"/>
        <v>-0.97786846661627347</v>
      </c>
      <c r="AW344">
        <f t="shared" si="442"/>
        <v>-1.358442478206094</v>
      </c>
      <c r="AX344">
        <f t="shared" si="464"/>
        <v>-0.92292845149911473</v>
      </c>
      <c r="AY344">
        <f t="shared" si="465"/>
        <v>1.4843562106324044</v>
      </c>
      <c r="AZ344">
        <f t="shared" si="466"/>
        <v>5.9303607266031655</v>
      </c>
    </row>
    <row r="345" spans="1:52" x14ac:dyDescent="0.2">
      <c r="A345">
        <v>1991.4166666666667</v>
      </c>
      <c r="B345" s="3">
        <v>10.164999999999999</v>
      </c>
      <c r="C345" s="1">
        <f t="shared" si="469"/>
        <v>10.155380952380952</v>
      </c>
      <c r="D345" s="1">
        <f t="shared" si="470"/>
        <v>-2.5000000000000158E-2</v>
      </c>
      <c r="E345" s="1">
        <f t="shared" si="471"/>
        <v>-4.2565759637188616E-2</v>
      </c>
      <c r="F345" s="1"/>
      <c r="G345">
        <v>1991.3760273972603</v>
      </c>
      <c r="H345" s="4">
        <v>10.19</v>
      </c>
      <c r="I345" s="1">
        <f t="shared" si="472"/>
        <v>10.180000000000001</v>
      </c>
      <c r="J345" s="1">
        <f t="shared" si="473"/>
        <v>-8.5668934240363315E-2</v>
      </c>
      <c r="K345" s="1"/>
      <c r="L345">
        <v>1991.3760273972603</v>
      </c>
      <c r="M345" s="3">
        <v>10.07</v>
      </c>
      <c r="N345" s="1">
        <f t="shared" si="474"/>
        <v>10.061428571428573</v>
      </c>
      <c r="O345" s="1">
        <f t="shared" si="475"/>
        <v>-0.19299130763416492</v>
      </c>
      <c r="P345" s="1"/>
      <c r="Q345">
        <v>1991.3760273972603</v>
      </c>
      <c r="R345" s="3">
        <v>9.8000000000000007</v>
      </c>
      <c r="S345" s="1">
        <f t="shared" si="476"/>
        <v>9.8185714285714276</v>
      </c>
      <c r="T345" s="1">
        <f t="shared" si="477"/>
        <v>-0.29730536659108175</v>
      </c>
      <c r="V345">
        <v>1991.3760273972603</v>
      </c>
      <c r="W345">
        <v>8.9739999999999984</v>
      </c>
      <c r="X345" s="1">
        <f t="shared" si="478"/>
        <v>9.012476190476189</v>
      </c>
      <c r="Y345" s="1">
        <f t="shared" si="479"/>
        <v>-0.31948458889728742</v>
      </c>
      <c r="AA345">
        <v>1991.375</v>
      </c>
      <c r="AB345">
        <v>7.6</v>
      </c>
      <c r="AC345" s="1">
        <f t="shared" si="480"/>
        <v>7.77204761904762</v>
      </c>
      <c r="AD345" s="1">
        <f t="shared" si="481"/>
        <v>0.25467857142857359</v>
      </c>
      <c r="AE345" s="1">
        <f t="shared" si="482"/>
        <v>0.28546111531032375</v>
      </c>
      <c r="AF345" s="1"/>
      <c r="AG345">
        <v>1991.375</v>
      </c>
      <c r="AH345">
        <v>6.8</v>
      </c>
      <c r="AI345" s="1">
        <f t="shared" si="462"/>
        <v>7.1924285714285716</v>
      </c>
      <c r="AJ345" s="1">
        <f t="shared" si="463"/>
        <v>1.650125535399344</v>
      </c>
      <c r="AM345" s="3">
        <v>8.0709999999999997</v>
      </c>
      <c r="AN345" s="1">
        <f t="shared" si="467"/>
        <v>8.5652857142857144</v>
      </c>
      <c r="AO345" s="1">
        <f t="shared" si="468"/>
        <v>3.9636058201058195</v>
      </c>
      <c r="AQ345">
        <v>1991.3760273972603</v>
      </c>
      <c r="AR345">
        <f t="shared" si="437"/>
        <v>-3.8819972789116017E-2</v>
      </c>
      <c r="AS345">
        <f t="shared" si="438"/>
        <v>-0.11695004081632737</v>
      </c>
      <c r="AT345">
        <f t="shared" si="439"/>
        <v>-0.29295811337868577</v>
      </c>
      <c r="AU345">
        <f t="shared" si="440"/>
        <v>-0.56410060770975246</v>
      </c>
      <c r="AV345">
        <f t="shared" si="441"/>
        <v>-0.85547055278407858</v>
      </c>
      <c r="AW345">
        <f t="shared" si="442"/>
        <v>-0.59513001562106338</v>
      </c>
      <c r="AX345">
        <f t="shared" si="464"/>
        <v>0.90978447266313855</v>
      </c>
      <c r="AY345">
        <f t="shared" si="465"/>
        <v>4.5245929805996461</v>
      </c>
      <c r="AZ345">
        <f t="shared" si="466"/>
        <v>5.6230160193378573</v>
      </c>
    </row>
    <row r="346" spans="1:52" x14ac:dyDescent="0.2">
      <c r="A346">
        <v>1991.5</v>
      </c>
      <c r="B346" s="3">
        <v>10.15</v>
      </c>
      <c r="C346" s="1">
        <f t="shared" si="469"/>
        <v>10.07642857142857</v>
      </c>
      <c r="D346" s="1">
        <f t="shared" si="470"/>
        <v>-0.11892460317460316</v>
      </c>
      <c r="E346" s="1">
        <f t="shared" si="471"/>
        <v>-9.3232804232803529E-2</v>
      </c>
      <c r="F346" s="1"/>
      <c r="G346">
        <v>1991.4595890410958</v>
      </c>
      <c r="H346" s="4">
        <v>10.119999999999999</v>
      </c>
      <c r="I346" s="1">
        <f t="shared" si="472"/>
        <v>10.062380952380952</v>
      </c>
      <c r="J346" s="1">
        <f t="shared" si="473"/>
        <v>-0.1304969765684057</v>
      </c>
      <c r="K346" s="1"/>
      <c r="L346">
        <v>1991.4595890410958</v>
      </c>
      <c r="M346" s="3">
        <v>9.89</v>
      </c>
      <c r="N346" s="1">
        <f t="shared" si="474"/>
        <v>9.8623809523809545</v>
      </c>
      <c r="O346" s="1">
        <f t="shared" si="475"/>
        <v>-0.19087112622826991</v>
      </c>
      <c r="P346" s="1"/>
      <c r="Q346">
        <v>1991.4595890410958</v>
      </c>
      <c r="R346" s="3">
        <v>9.59</v>
      </c>
      <c r="S346" s="1">
        <f t="shared" si="476"/>
        <v>9.5542857142857152</v>
      </c>
      <c r="T346" s="1">
        <f t="shared" si="477"/>
        <v>-0.19102796674225261</v>
      </c>
      <c r="V346">
        <v>1991.4595890410958</v>
      </c>
      <c r="W346">
        <v>8.786999999999999</v>
      </c>
      <c r="X346" s="1">
        <f t="shared" si="478"/>
        <v>8.8646666666666682</v>
      </c>
      <c r="Y346" s="1">
        <f t="shared" si="479"/>
        <v>4.3127446040144721E-2</v>
      </c>
      <c r="AA346">
        <v>1991.4583333333333</v>
      </c>
      <c r="AB346">
        <v>8.3160000000000007</v>
      </c>
      <c r="AC346" s="1">
        <f t="shared" si="480"/>
        <v>8.4186666666666685</v>
      </c>
      <c r="AD346" s="1">
        <f t="shared" si="481"/>
        <v>1.0239285714285724</v>
      </c>
      <c r="AE346" s="1">
        <f t="shared" si="482"/>
        <v>0.95456523473586996</v>
      </c>
      <c r="AF346" s="1"/>
      <c r="AG346">
        <v>1991.4583333333333</v>
      </c>
      <c r="AH346">
        <v>9.4070000000000018</v>
      </c>
      <c r="AI346" s="1">
        <f t="shared" si="462"/>
        <v>9.2814761904761909</v>
      </c>
      <c r="AJ346" s="1">
        <f t="shared" si="463"/>
        <v>2.3713779919375155</v>
      </c>
      <c r="AM346" s="3">
        <v>13.477</v>
      </c>
      <c r="AN346" s="1">
        <f t="shared" si="467"/>
        <v>12.690333333333333</v>
      </c>
      <c r="AO346" s="1">
        <f t="shared" si="468"/>
        <v>4.0140582010582007</v>
      </c>
      <c r="AQ346">
        <v>1991.4595890410958</v>
      </c>
      <c r="AR346">
        <f t="shared" si="437"/>
        <v>-8.5028317460316832E-2</v>
      </c>
      <c r="AS346">
        <f t="shared" si="438"/>
        <v>-0.20404156009070282</v>
      </c>
      <c r="AT346">
        <f t="shared" si="439"/>
        <v>-0.378116027210885</v>
      </c>
      <c r="AU346">
        <f t="shared" si="440"/>
        <v>-0.55233353287981946</v>
      </c>
      <c r="AV346">
        <f t="shared" si="441"/>
        <v>-0.51300130209120742</v>
      </c>
      <c r="AW346">
        <f t="shared" si="442"/>
        <v>0.35756219198790601</v>
      </c>
      <c r="AX346">
        <f t="shared" si="464"/>
        <v>2.52025892063492</v>
      </c>
      <c r="AY346">
        <f t="shared" si="465"/>
        <v>6.1810799999999997</v>
      </c>
      <c r="AZ346">
        <f t="shared" si="466"/>
        <v>5.08679479941949</v>
      </c>
    </row>
    <row r="347" spans="1:52" x14ac:dyDescent="0.2">
      <c r="A347">
        <v>1991.5833333333333</v>
      </c>
      <c r="B347" s="3">
        <v>9.9420000000000002</v>
      </c>
      <c r="C347" s="1">
        <f t="shared" si="469"/>
        <v>9.9859999999999989</v>
      </c>
      <c r="D347" s="1">
        <f t="shared" si="470"/>
        <v>-0.11057936507936558</v>
      </c>
      <c r="E347" s="1">
        <f t="shared" si="471"/>
        <v>-0.1027082388510954</v>
      </c>
      <c r="F347" s="1"/>
      <c r="G347">
        <v>1991.5431506849316</v>
      </c>
      <c r="H347" s="4">
        <v>9.9</v>
      </c>
      <c r="I347" s="1">
        <f t="shared" si="472"/>
        <v>9.9352380952380965</v>
      </c>
      <c r="J347" s="1">
        <f t="shared" si="473"/>
        <v>-0.12504686318971953</v>
      </c>
      <c r="K347" s="1"/>
      <c r="L347">
        <v>1991.5431506849316</v>
      </c>
      <c r="M347" s="3">
        <v>9.67</v>
      </c>
      <c r="N347" s="1">
        <f t="shared" si="474"/>
        <v>9.6999999999999993</v>
      </c>
      <c r="O347" s="1">
        <f t="shared" si="475"/>
        <v>-0.12187717309146037</v>
      </c>
      <c r="P347" s="1"/>
      <c r="Q347">
        <v>1991.5431506849316</v>
      </c>
      <c r="R347" s="3">
        <v>9.41</v>
      </c>
      <c r="S347" s="1">
        <f t="shared" si="476"/>
        <v>9.4480952380952363</v>
      </c>
      <c r="T347" s="1">
        <f t="shared" si="477"/>
        <v>-3.4622071050640284E-3</v>
      </c>
      <c r="V347">
        <v>1991.5431506849316</v>
      </c>
      <c r="W347">
        <v>9.0260000000000016</v>
      </c>
      <c r="X347" s="1">
        <f t="shared" si="478"/>
        <v>9.1021904761904757</v>
      </c>
      <c r="Y347" s="1">
        <f t="shared" si="479"/>
        <v>0.43788529856387026</v>
      </c>
      <c r="AA347">
        <v>1991.5416666666667</v>
      </c>
      <c r="AB347">
        <v>9.642000000000003</v>
      </c>
      <c r="AC347" s="1">
        <f t="shared" si="480"/>
        <v>9.626571428571431</v>
      </c>
      <c r="AD347" s="1">
        <f t="shared" si="481"/>
        <v>1.451396825396825</v>
      </c>
      <c r="AE347" s="1">
        <f t="shared" si="482"/>
        <v>1.382624716553287</v>
      </c>
      <c r="AF347" s="1"/>
      <c r="AG347">
        <v>1991.5416666666667</v>
      </c>
      <c r="AH347">
        <v>11.958</v>
      </c>
      <c r="AI347" s="1">
        <f t="shared" si="462"/>
        <v>11.782571428571426</v>
      </c>
      <c r="AJ347" s="1">
        <f t="shared" si="463"/>
        <v>2.3596029856386993</v>
      </c>
      <c r="AM347" s="3">
        <v>16.61</v>
      </c>
      <c r="AN347" s="1">
        <f t="shared" si="467"/>
        <v>16.312238095238094</v>
      </c>
      <c r="AO347" s="1">
        <f t="shared" si="468"/>
        <v>2.6770846560846571</v>
      </c>
      <c r="AQ347">
        <v>1991.5431506849316</v>
      </c>
      <c r="AR347">
        <f t="shared" si="437"/>
        <v>-9.3669913832198998E-2</v>
      </c>
      <c r="AS347">
        <f t="shared" si="438"/>
        <v>-0.20771265306122322</v>
      </c>
      <c r="AT347">
        <f t="shared" si="439"/>
        <v>-0.3188646349206351</v>
      </c>
      <c r="AU347">
        <f t="shared" si="440"/>
        <v>-0.32202216780045345</v>
      </c>
      <c r="AV347">
        <f t="shared" si="441"/>
        <v>7.7329224489796233E-2</v>
      </c>
      <c r="AW347">
        <f t="shared" si="442"/>
        <v>1.338282965986394</v>
      </c>
      <c r="AX347">
        <f t="shared" si="464"/>
        <v>3.4902408888888878</v>
      </c>
      <c r="AY347">
        <f t="shared" si="465"/>
        <v>5.9317420952380955</v>
      </c>
      <c r="AZ347">
        <f t="shared" si="466"/>
        <v>4.5409259471745953</v>
      </c>
    </row>
    <row r="348" spans="1:52" x14ac:dyDescent="0.2">
      <c r="A348">
        <v>1991.6666666666667</v>
      </c>
      <c r="B348" s="3">
        <v>9.8450000000000006</v>
      </c>
      <c r="C348" s="1">
        <f t="shared" si="469"/>
        <v>9.8815714285714282</v>
      </c>
      <c r="D348" s="1">
        <f t="shared" si="470"/>
        <v>-7.2579365079365271E-2</v>
      </c>
      <c r="E348" s="1">
        <f t="shared" si="471"/>
        <v>-3.1149470899470382E-2</v>
      </c>
      <c r="F348" s="1"/>
      <c r="G348">
        <v>1991.6267123287671</v>
      </c>
      <c r="H348" s="4">
        <v>9.7899999999999991</v>
      </c>
      <c r="I348" s="1">
        <f t="shared" si="472"/>
        <v>9.8228571428571438</v>
      </c>
      <c r="J348" s="1">
        <f t="shared" si="473"/>
        <v>-3.0806122448979182E-2</v>
      </c>
      <c r="K348" s="1"/>
      <c r="L348">
        <v>1991.6267123287671</v>
      </c>
      <c r="M348" s="3">
        <v>9.6</v>
      </c>
      <c r="N348" s="1">
        <f t="shared" si="474"/>
        <v>9.6252380952380943</v>
      </c>
      <c r="O348" s="1">
        <f t="shared" si="475"/>
        <v>3.0914210128495073E-2</v>
      </c>
      <c r="P348" s="1"/>
      <c r="Q348">
        <v>1991.6267123287671</v>
      </c>
      <c r="R348" s="3">
        <v>9.48</v>
      </c>
      <c r="S348" s="1">
        <f t="shared" si="476"/>
        <v>9.5519047619047637</v>
      </c>
      <c r="T348" s="1">
        <f t="shared" si="477"/>
        <v>0.24101436130007606</v>
      </c>
      <c r="V348">
        <v>1991.6267123287671</v>
      </c>
      <c r="W348">
        <v>9.7320000000000011</v>
      </c>
      <c r="X348" s="1">
        <f t="shared" si="478"/>
        <v>9.7072857142857139</v>
      </c>
      <c r="Y348" s="1">
        <f t="shared" si="479"/>
        <v>0.74785430839002232</v>
      </c>
      <c r="AA348">
        <v>1991.625</v>
      </c>
      <c r="AB348">
        <v>11.157</v>
      </c>
      <c r="AC348" s="1">
        <f t="shared" si="480"/>
        <v>11.084857142857143</v>
      </c>
      <c r="AD348" s="1">
        <f t="shared" si="481"/>
        <v>1.4151706349206334</v>
      </c>
      <c r="AE348" s="1">
        <f t="shared" si="482"/>
        <v>1.4173512849584278</v>
      </c>
      <c r="AF348" s="1"/>
      <c r="AG348">
        <v>1991.625</v>
      </c>
      <c r="AH348">
        <v>13.875999999999998</v>
      </c>
      <c r="AI348" s="1">
        <f t="shared" si="462"/>
        <v>13.863238095238094</v>
      </c>
      <c r="AJ348" s="1">
        <f t="shared" si="463"/>
        <v>1.5905646258503392</v>
      </c>
      <c r="AM348" s="3">
        <v>17.658000000000001</v>
      </c>
      <c r="AN348" s="1">
        <f t="shared" si="467"/>
        <v>17.990285714285715</v>
      </c>
      <c r="AO348" s="1">
        <f t="shared" si="468"/>
        <v>0.46835449735449808</v>
      </c>
      <c r="AQ348">
        <v>1991.6267123287671</v>
      </c>
      <c r="AR348">
        <f t="shared" si="437"/>
        <v>-2.8408317460316992E-2</v>
      </c>
      <c r="AS348">
        <f t="shared" si="438"/>
        <v>-5.6503501133786008E-2</v>
      </c>
      <c r="AT348">
        <f t="shared" si="439"/>
        <v>-2.8309741496598494E-2</v>
      </c>
      <c r="AU348">
        <f t="shared" si="440"/>
        <v>0.19149535600907086</v>
      </c>
      <c r="AV348">
        <f t="shared" si="441"/>
        <v>0.87353848526077116</v>
      </c>
      <c r="AW348">
        <f t="shared" si="442"/>
        <v>2.1661628571428575</v>
      </c>
      <c r="AX348">
        <f t="shared" si="464"/>
        <v>3.6167577959183665</v>
      </c>
      <c r="AY348">
        <f t="shared" si="465"/>
        <v>4.0438970975056687</v>
      </c>
      <c r="AZ348">
        <f t="shared" si="466"/>
        <v>4.392434746195006</v>
      </c>
    </row>
    <row r="349" spans="1:52" x14ac:dyDescent="0.2">
      <c r="A349">
        <v>1991.75</v>
      </c>
      <c r="B349" s="3">
        <v>9.9329999999999998</v>
      </c>
      <c r="C349" s="1">
        <f t="shared" si="469"/>
        <v>9.8966190476190476</v>
      </c>
      <c r="D349" s="1">
        <f t="shared" si="470"/>
        <v>8.8928571428570857E-2</v>
      </c>
      <c r="E349" s="1">
        <f t="shared" si="471"/>
        <v>7.5307445200303094E-2</v>
      </c>
      <c r="F349" s="1"/>
      <c r="G349">
        <v>1991.7102739726026</v>
      </c>
      <c r="H349" s="4">
        <v>9.8699999999999992</v>
      </c>
      <c r="I349" s="1">
        <f t="shared" si="472"/>
        <v>9.8504761904761917</v>
      </c>
      <c r="J349" s="1">
        <f t="shared" si="473"/>
        <v>9.9866024187450858E-2</v>
      </c>
      <c r="K349" s="1"/>
      <c r="L349">
        <v>1991.7102739726026</v>
      </c>
      <c r="M349" s="3">
        <v>9.74</v>
      </c>
      <c r="N349" s="1">
        <f t="shared" si="474"/>
        <v>9.740952380952379</v>
      </c>
      <c r="O349" s="1">
        <f t="shared" si="475"/>
        <v>0.20541421012849603</v>
      </c>
      <c r="P349" s="1"/>
      <c r="Q349">
        <v>1991.7102739726026</v>
      </c>
      <c r="R349" s="3">
        <v>9.9</v>
      </c>
      <c r="S349" s="1">
        <f t="shared" si="476"/>
        <v>9.8971428571428568</v>
      </c>
      <c r="T349" s="1">
        <f t="shared" si="477"/>
        <v>0.43617951625094498</v>
      </c>
      <c r="V349">
        <v>1991.7102739726026</v>
      </c>
      <c r="W349">
        <v>10.533999999999999</v>
      </c>
      <c r="X349" s="1">
        <f t="shared" si="478"/>
        <v>10.539761904761907</v>
      </c>
      <c r="Y349" s="1">
        <f t="shared" si="479"/>
        <v>0.83798393801965243</v>
      </c>
      <c r="AA349">
        <v>1991.7083333333333</v>
      </c>
      <c r="AB349">
        <v>12.334</v>
      </c>
      <c r="AC349" s="1">
        <f t="shared" si="480"/>
        <v>12.371190476190478</v>
      </c>
      <c r="AD349" s="1">
        <f t="shared" si="481"/>
        <v>1.0663690476190471</v>
      </c>
      <c r="AE349" s="1">
        <f t="shared" si="482"/>
        <v>1.0117309145880571</v>
      </c>
      <c r="AF349" s="1"/>
      <c r="AG349">
        <v>1991.7083333333333</v>
      </c>
      <c r="AH349">
        <v>14.944000000000001</v>
      </c>
      <c r="AI349" s="1">
        <f t="shared" si="462"/>
        <v>14.862857142857141</v>
      </c>
      <c r="AJ349" s="1">
        <f t="shared" si="463"/>
        <v>0.330520408163267</v>
      </c>
      <c r="AM349" s="3">
        <v>17.882000000000001</v>
      </c>
      <c r="AN349" s="1">
        <f t="shared" si="467"/>
        <v>17.160904761904764</v>
      </c>
      <c r="AO349" s="1">
        <f t="shared" si="468"/>
        <v>-1.7415438397581249</v>
      </c>
      <c r="AQ349">
        <v>1991.7102739726026</v>
      </c>
      <c r="AR349">
        <f t="shared" si="437"/>
        <v>6.8680390022676424E-2</v>
      </c>
      <c r="AS349">
        <f t="shared" si="438"/>
        <v>0.15975820408163163</v>
      </c>
      <c r="AT349">
        <f t="shared" si="439"/>
        <v>0.34709596371882001</v>
      </c>
      <c r="AU349">
        <f t="shared" si="440"/>
        <v>0.74489168253968174</v>
      </c>
      <c r="AV349">
        <f t="shared" si="441"/>
        <v>1.5091330340136049</v>
      </c>
      <c r="AW349">
        <f t="shared" si="442"/>
        <v>2.4318316281179126</v>
      </c>
      <c r="AX349">
        <f t="shared" si="464"/>
        <v>2.7332662403628123</v>
      </c>
      <c r="AY349">
        <f t="shared" si="465"/>
        <v>1.1449782585034025</v>
      </c>
      <c r="AZ349">
        <f t="shared" si="466"/>
        <v>4.8122793065215337</v>
      </c>
    </row>
    <row r="350" spans="1:52" x14ac:dyDescent="0.2">
      <c r="A350">
        <v>1991.8333333333333</v>
      </c>
      <c r="B350" s="3">
        <v>9.9159999999999986</v>
      </c>
      <c r="C350" s="1">
        <f t="shared" si="469"/>
        <v>10.041428571428572</v>
      </c>
      <c r="D350" s="1">
        <f t="shared" si="470"/>
        <v>0.17846031746031671</v>
      </c>
      <c r="E350" s="1">
        <f t="shared" si="471"/>
        <v>0.13237150415721852</v>
      </c>
      <c r="F350" s="1"/>
      <c r="G350">
        <v>1991.7938356164384</v>
      </c>
      <c r="H350" s="4">
        <v>9.91</v>
      </c>
      <c r="I350" s="1">
        <f t="shared" si="472"/>
        <v>10.028285714285712</v>
      </c>
      <c r="J350" s="1">
        <f t="shared" si="473"/>
        <v>0.17579591836734648</v>
      </c>
      <c r="K350" s="1"/>
      <c r="L350">
        <v>1991.7938356164384</v>
      </c>
      <c r="M350" s="3">
        <v>9.92</v>
      </c>
      <c r="N350" s="1">
        <f t="shared" si="474"/>
        <v>10.031047619047618</v>
      </c>
      <c r="O350" s="1">
        <f t="shared" si="475"/>
        <v>0.29740665154950929</v>
      </c>
      <c r="P350" s="1"/>
      <c r="Q350">
        <v>1991.7938356164384</v>
      </c>
      <c r="R350" s="3">
        <v>10.34</v>
      </c>
      <c r="S350" s="1">
        <f t="shared" si="476"/>
        <v>10.400761904761906</v>
      </c>
      <c r="T350" s="1">
        <f t="shared" si="477"/>
        <v>0.46685147392290194</v>
      </c>
      <c r="V350">
        <v>1991.7938356164384</v>
      </c>
      <c r="W350">
        <v>11.273999999999999</v>
      </c>
      <c r="X350" s="1">
        <f t="shared" si="478"/>
        <v>11.340999999999999</v>
      </c>
      <c r="Y350" s="1">
        <f t="shared" si="479"/>
        <v>0.6354314058956908</v>
      </c>
      <c r="AA350">
        <v>1991.7916666666667</v>
      </c>
      <c r="AB350">
        <v>13.135</v>
      </c>
      <c r="AC350" s="1">
        <f t="shared" si="480"/>
        <v>13.058904761904763</v>
      </c>
      <c r="AD350" s="1">
        <f t="shared" si="481"/>
        <v>0.35065873015873056</v>
      </c>
      <c r="AE350" s="1">
        <f t="shared" si="482"/>
        <v>0.2808269085411943</v>
      </c>
      <c r="AF350" s="1"/>
      <c r="AG350">
        <v>1991.7916666666667</v>
      </c>
      <c r="AH350">
        <v>14.780999999999999</v>
      </c>
      <c r="AI350" s="1">
        <f t="shared" si="462"/>
        <v>14.500999999999996</v>
      </c>
      <c r="AJ350" s="1">
        <f t="shared" si="463"/>
        <v>-0.9574601284958415</v>
      </c>
      <c r="AM350" s="3">
        <v>14.780999999999999</v>
      </c>
      <c r="AN350" s="1">
        <f t="shared" si="467"/>
        <v>14.548047619047619</v>
      </c>
      <c r="AO350" s="1">
        <f t="shared" si="468"/>
        <v>-3.1693890778533644</v>
      </c>
      <c r="AQ350">
        <v>1991.7938356164384</v>
      </c>
      <c r="AR350">
        <f t="shared" si="437"/>
        <v>0.12072281179138329</v>
      </c>
      <c r="AS350">
        <f t="shared" si="438"/>
        <v>0.28104868934240329</v>
      </c>
      <c r="AT350">
        <f t="shared" si="439"/>
        <v>0.55228355555555575</v>
      </c>
      <c r="AU350">
        <f t="shared" si="440"/>
        <v>0.97805209977324237</v>
      </c>
      <c r="AV350">
        <f t="shared" si="441"/>
        <v>1.5575655419501127</v>
      </c>
      <c r="AW350">
        <f t="shared" si="442"/>
        <v>1.8136796825396817</v>
      </c>
      <c r="AX350">
        <f t="shared" si="464"/>
        <v>0.94047604535147433</v>
      </c>
      <c r="AY350">
        <f t="shared" si="465"/>
        <v>-1.9500067936507943</v>
      </c>
      <c r="AZ350">
        <f t="shared" si="466"/>
        <v>5.5508752621133697</v>
      </c>
    </row>
    <row r="351" spans="1:52" x14ac:dyDescent="0.2">
      <c r="A351">
        <v>1991.9166666666667</v>
      </c>
      <c r="B351" s="3">
        <v>10.26</v>
      </c>
      <c r="C351" s="1">
        <f t="shared" si="469"/>
        <v>10.169952380952381</v>
      </c>
      <c r="D351" s="1">
        <f t="shared" si="470"/>
        <v>0.12239285714285755</v>
      </c>
      <c r="E351" s="1">
        <f t="shared" si="471"/>
        <v>9.5757369614511784E-2</v>
      </c>
      <c r="F351" s="1"/>
      <c r="G351">
        <v>1991.8773972602739</v>
      </c>
      <c r="H351" s="4">
        <v>10.29</v>
      </c>
      <c r="I351" s="1">
        <f t="shared" si="472"/>
        <v>10.205571428571428</v>
      </c>
      <c r="J351" s="1">
        <f t="shared" si="473"/>
        <v>0.14595313681028049</v>
      </c>
      <c r="K351" s="1"/>
      <c r="L351">
        <v>1991.8773972602739</v>
      </c>
      <c r="M351" s="3">
        <v>10.41</v>
      </c>
      <c r="N351" s="1">
        <f t="shared" si="474"/>
        <v>10.32895238095238</v>
      </c>
      <c r="O351" s="1">
        <f t="shared" si="475"/>
        <v>0.25057407407407495</v>
      </c>
      <c r="P351" s="1"/>
      <c r="Q351">
        <v>1991.8773972602739</v>
      </c>
      <c r="R351" s="3">
        <v>10.91</v>
      </c>
      <c r="S351" s="1">
        <f t="shared" si="476"/>
        <v>10.819619047619048</v>
      </c>
      <c r="T351" s="1">
        <f t="shared" si="477"/>
        <v>0.30589777021919945</v>
      </c>
      <c r="V351">
        <v>1991.8773972602739</v>
      </c>
      <c r="W351">
        <v>11.933</v>
      </c>
      <c r="X351" s="1">
        <f t="shared" si="478"/>
        <v>11.777666666666667</v>
      </c>
      <c r="Y351" s="1">
        <f t="shared" si="479"/>
        <v>0.20759126984126969</v>
      </c>
      <c r="AA351">
        <v>1991.875</v>
      </c>
      <c r="AB351">
        <v>13.162999999999998</v>
      </c>
      <c r="AC351" s="1">
        <f t="shared" si="480"/>
        <v>12.904380952380951</v>
      </c>
      <c r="AD351" s="1">
        <f t="shared" si="481"/>
        <v>-0.56859126984127006</v>
      </c>
      <c r="AE351" s="1">
        <f t="shared" si="482"/>
        <v>-0.53114701436130163</v>
      </c>
      <c r="AF351" s="1"/>
      <c r="AG351">
        <v>1991.875</v>
      </c>
      <c r="AH351">
        <v>13.19</v>
      </c>
      <c r="AI351" s="1">
        <f t="shared" si="462"/>
        <v>12.989809523809527</v>
      </c>
      <c r="AJ351" s="1">
        <f t="shared" si="463"/>
        <v>-1.8799429327286465</v>
      </c>
      <c r="AM351" s="3">
        <v>10.697000000000003</v>
      </c>
      <c r="AN351" s="1">
        <f t="shared" si="467"/>
        <v>11.095476190476191</v>
      </c>
      <c r="AO351" s="1">
        <f t="shared" si="468"/>
        <v>-3.5122263794406656</v>
      </c>
      <c r="AQ351">
        <v>1991.8773972602739</v>
      </c>
      <c r="AR351">
        <f t="shared" si="437"/>
        <v>8.7330721088434746E-2</v>
      </c>
      <c r="AS351">
        <f t="shared" si="438"/>
        <v>0.22043998185941058</v>
      </c>
      <c r="AT351">
        <f t="shared" si="439"/>
        <v>0.44896353741496697</v>
      </c>
      <c r="AU351">
        <f t="shared" si="440"/>
        <v>0.7279423038548769</v>
      </c>
      <c r="AV351">
        <f t="shared" si="441"/>
        <v>0.91726554195011489</v>
      </c>
      <c r="AW351">
        <f t="shared" si="442"/>
        <v>0.43285946485260768</v>
      </c>
      <c r="AX351">
        <f t="shared" si="464"/>
        <v>-1.2816484897959179</v>
      </c>
      <c r="AY351">
        <f t="shared" si="465"/>
        <v>-4.484798947845805</v>
      </c>
      <c r="AZ351">
        <f t="shared" si="466"/>
        <v>6.1301915344399003</v>
      </c>
    </row>
    <row r="352" spans="1:52" x14ac:dyDescent="0.2">
      <c r="A352">
        <v>1992</v>
      </c>
      <c r="B352" s="3">
        <v>10.286999999999999</v>
      </c>
      <c r="C352" s="1">
        <f t="shared" si="469"/>
        <v>10.195476190476191</v>
      </c>
      <c r="D352" s="1">
        <f t="shared" si="470"/>
        <v>-2.519047619047568E-2</v>
      </c>
      <c r="E352" s="1">
        <f t="shared" si="471"/>
        <v>-3.1672335600907514E-2</v>
      </c>
      <c r="F352" s="1"/>
      <c r="G352">
        <v>1991.9609589041097</v>
      </c>
      <c r="H352" s="4">
        <v>10.38</v>
      </c>
      <c r="I352" s="1">
        <f t="shared" si="472"/>
        <v>10.283333333333335</v>
      </c>
      <c r="J352" s="1">
        <f t="shared" si="473"/>
        <v>8.7730536659130897E-3</v>
      </c>
      <c r="K352" s="1"/>
      <c r="L352">
        <v>1991.9609589041097</v>
      </c>
      <c r="M352" s="3">
        <v>10.6</v>
      </c>
      <c r="N352" s="1">
        <f t="shared" si="474"/>
        <v>10.494761904761905</v>
      </c>
      <c r="O352" s="1">
        <f t="shared" si="475"/>
        <v>6.7101095993954071E-2</v>
      </c>
      <c r="P352" s="1"/>
      <c r="Q352">
        <v>1991.9609589041097</v>
      </c>
      <c r="R352" s="3">
        <v>11.08</v>
      </c>
      <c r="S352" s="1">
        <f t="shared" si="476"/>
        <v>10.972857142857144</v>
      </c>
      <c r="T352" s="1">
        <f t="shared" si="477"/>
        <v>1.0059145880574764E-2</v>
      </c>
      <c r="V352">
        <v>1991.9609589041097</v>
      </c>
      <c r="W352">
        <v>11.871000000000002</v>
      </c>
      <c r="X352" s="1">
        <f t="shared" si="478"/>
        <v>11.721047619047621</v>
      </c>
      <c r="Y352" s="1">
        <f t="shared" si="479"/>
        <v>-0.29606386999244111</v>
      </c>
      <c r="AA352">
        <v>1991.9583333333333</v>
      </c>
      <c r="AB352">
        <v>12.039</v>
      </c>
      <c r="AC352" s="1">
        <f t="shared" si="480"/>
        <v>12.016476190476189</v>
      </c>
      <c r="AD352" s="1">
        <f t="shared" si="481"/>
        <v>-1.2931150793650796</v>
      </c>
      <c r="AE352" s="1">
        <f t="shared" si="482"/>
        <v>-1.1685368480725633</v>
      </c>
      <c r="AF352" s="1"/>
      <c r="AG352">
        <v>1991.9583333333333</v>
      </c>
      <c r="AH352">
        <v>10.53</v>
      </c>
      <c r="AI352" s="1">
        <f t="shared" si="462"/>
        <v>10.85347619047619</v>
      </c>
      <c r="AJ352" s="1">
        <f t="shared" si="463"/>
        <v>-2.2459251700680274</v>
      </c>
      <c r="AM352" s="3">
        <v>7.1980000000000013</v>
      </c>
      <c r="AN352" s="1">
        <f t="shared" si="467"/>
        <v>7.6765238095238102</v>
      </c>
      <c r="AO352" s="1">
        <f t="shared" si="468"/>
        <v>-3.0481046863189714</v>
      </c>
      <c r="AQ352">
        <v>1991.9609589041097</v>
      </c>
      <c r="AR352">
        <f t="shared" si="437"/>
        <v>-2.8885170068027655E-2</v>
      </c>
      <c r="AS352">
        <f t="shared" si="438"/>
        <v>-2.0884145124714915E-2</v>
      </c>
      <c r="AT352">
        <f t="shared" si="439"/>
        <v>4.0312054421771201E-2</v>
      </c>
      <c r="AU352">
        <f t="shared" si="440"/>
        <v>4.9485995464855388E-2</v>
      </c>
      <c r="AV352">
        <f t="shared" si="441"/>
        <v>-0.22052425396825093</v>
      </c>
      <c r="AW352">
        <f t="shared" si="442"/>
        <v>-1.2862298594104287</v>
      </c>
      <c r="AX352">
        <f t="shared" si="464"/>
        <v>-3.3345136145124696</v>
      </c>
      <c r="AY352">
        <f t="shared" si="465"/>
        <v>-6.1143850884353723</v>
      </c>
      <c r="AZ352">
        <f t="shared" si="466"/>
        <v>6.0753080010521492</v>
      </c>
    </row>
    <row r="353" spans="1:52" x14ac:dyDescent="0.2">
      <c r="A353">
        <v>1992.0833333333333</v>
      </c>
      <c r="B353" s="3">
        <v>10.106000000000002</v>
      </c>
      <c r="C353" s="1">
        <f t="shared" si="469"/>
        <v>10.146333333333335</v>
      </c>
      <c r="D353" s="1">
        <f t="shared" si="470"/>
        <v>-0.16740079365079333</v>
      </c>
      <c r="E353" s="1">
        <f t="shared" si="471"/>
        <v>-0.12503080120937218</v>
      </c>
      <c r="F353" s="1"/>
      <c r="G353">
        <v>1992.0417808219179</v>
      </c>
      <c r="H353" s="3">
        <v>10.223000000000001</v>
      </c>
      <c r="I353" s="1">
        <f t="shared" si="472"/>
        <v>10.260095238095241</v>
      </c>
      <c r="J353" s="1">
        <f t="shared" si="473"/>
        <v>-0.10662263794406571</v>
      </c>
      <c r="K353" s="1"/>
      <c r="L353">
        <v>1992.0417808219179</v>
      </c>
      <c r="M353" s="3">
        <v>10.474</v>
      </c>
      <c r="N353" s="1">
        <f t="shared" si="474"/>
        <v>10.491619047619048</v>
      </c>
      <c r="O353" s="1">
        <f t="shared" si="475"/>
        <v>-0.11595578231292449</v>
      </c>
      <c r="P353" s="1"/>
      <c r="Q353">
        <v>1992.0417808219179</v>
      </c>
      <c r="R353" s="3">
        <v>10.842000000000001</v>
      </c>
      <c r="S353" s="1">
        <f t="shared" si="476"/>
        <v>10.859952380952382</v>
      </c>
      <c r="T353" s="1">
        <f t="shared" si="477"/>
        <v>-0.24762849584278132</v>
      </c>
      <c r="V353">
        <v>1992.0417808219179</v>
      </c>
      <c r="W353">
        <v>11.158000000000001</v>
      </c>
      <c r="X353" s="1">
        <f t="shared" si="478"/>
        <v>11.22</v>
      </c>
      <c r="Y353" s="1">
        <f t="shared" si="479"/>
        <v>-0.67929610733182122</v>
      </c>
      <c r="AA353">
        <v>1992.0416666666667</v>
      </c>
      <c r="AB353">
        <v>10.496999999999998</v>
      </c>
      <c r="AC353" s="1">
        <f t="shared" si="480"/>
        <v>10.652714285714282</v>
      </c>
      <c r="AD353" s="1">
        <f t="shared" si="481"/>
        <v>-1.4963571428571429</v>
      </c>
      <c r="AE353" s="1">
        <f t="shared" si="482"/>
        <v>-1.4573427815570674</v>
      </c>
      <c r="AF353" s="1"/>
      <c r="AG353">
        <v>1992.0416666666667</v>
      </c>
      <c r="AH353">
        <v>8.5260000000000016</v>
      </c>
      <c r="AI353" s="1">
        <f t="shared" si="462"/>
        <v>8.6457142857142859</v>
      </c>
      <c r="AJ353" s="1">
        <f t="shared" si="463"/>
        <v>-2.0686504157218444</v>
      </c>
      <c r="AM353" s="3">
        <v>5.39</v>
      </c>
      <c r="AN353" s="1">
        <f t="shared" si="467"/>
        <v>5.2153809523809533</v>
      </c>
      <c r="AO353" s="1">
        <f t="shared" si="468"/>
        <v>-2.0752033257747544</v>
      </c>
      <c r="AQ353">
        <v>1992.0417808219179</v>
      </c>
      <c r="AR353">
        <f t="shared" si="437"/>
        <v>-0.11402809070294743</v>
      </c>
      <c r="AS353">
        <f t="shared" si="438"/>
        <v>-0.21126793650793538</v>
      </c>
      <c r="AT353">
        <f t="shared" si="439"/>
        <v>-0.31701960997732248</v>
      </c>
      <c r="AU353">
        <f t="shared" si="440"/>
        <v>-0.54285679818593902</v>
      </c>
      <c r="AV353">
        <f t="shared" si="441"/>
        <v>-1.16237484807256</v>
      </c>
      <c r="AW353">
        <f t="shared" si="442"/>
        <v>-2.4914714648526051</v>
      </c>
      <c r="AX353">
        <f t="shared" si="464"/>
        <v>-4.378080643990927</v>
      </c>
      <c r="AY353">
        <f t="shared" si="465"/>
        <v>-6.2706660770975029</v>
      </c>
      <c r="AZ353">
        <f t="shared" si="466"/>
        <v>5.5200958639092947</v>
      </c>
    </row>
    <row r="354" spans="1:52" x14ac:dyDescent="0.2">
      <c r="A354">
        <v>1992.1666666666667</v>
      </c>
      <c r="B354" s="3">
        <v>9.9479999999999986</v>
      </c>
      <c r="C354" s="1">
        <f t="shared" si="469"/>
        <v>9.9513333333333343</v>
      </c>
      <c r="D354" s="1">
        <f t="shared" si="470"/>
        <v>-0.16239682539682554</v>
      </c>
      <c r="E354" s="1">
        <f t="shared" si="471"/>
        <v>-8.7158919123204392E-2</v>
      </c>
      <c r="F354" s="1"/>
      <c r="G354">
        <v>1992.1253424657534</v>
      </c>
      <c r="H354" s="3">
        <v>10.076000000000001</v>
      </c>
      <c r="I354" s="1">
        <f t="shared" si="472"/>
        <v>10.070904761904764</v>
      </c>
      <c r="J354" s="1">
        <f t="shared" si="473"/>
        <v>-9.5503401360545012E-2</v>
      </c>
      <c r="K354" s="1"/>
      <c r="L354">
        <v>1992.1253424657534</v>
      </c>
      <c r="M354" s="3">
        <v>10.262</v>
      </c>
      <c r="N354" s="1">
        <f t="shared" si="474"/>
        <v>10.263666666666667</v>
      </c>
      <c r="O354" s="1">
        <f t="shared" si="475"/>
        <v>-0.17266118669690114</v>
      </c>
      <c r="P354" s="1"/>
      <c r="Q354">
        <v>1992.1253424657534</v>
      </c>
      <c r="R354" s="3">
        <v>10.472000000000001</v>
      </c>
      <c r="S354" s="1">
        <f t="shared" si="476"/>
        <v>10.488428571428571</v>
      </c>
      <c r="T354" s="1">
        <f t="shared" si="477"/>
        <v>-0.34515532879818706</v>
      </c>
      <c r="V354">
        <v>1992.1253424657534</v>
      </c>
      <c r="W354">
        <v>10.340999999999999</v>
      </c>
      <c r="X354" s="1">
        <f t="shared" si="478"/>
        <v>10.403</v>
      </c>
      <c r="Y354" s="1">
        <f t="shared" si="479"/>
        <v>-0.81835582010582042</v>
      </c>
      <c r="AA354">
        <v>1992.125</v>
      </c>
      <c r="AB354">
        <v>9.1859999999999982</v>
      </c>
      <c r="AC354" s="1">
        <f t="shared" si="480"/>
        <v>9.1871428571428559</v>
      </c>
      <c r="AD354" s="1">
        <f t="shared" si="481"/>
        <v>-1.3005476190476191</v>
      </c>
      <c r="AE354" s="1">
        <f t="shared" si="482"/>
        <v>-1.3426266061980341</v>
      </c>
      <c r="AF354" s="1"/>
      <c r="AG354">
        <v>1992.125</v>
      </c>
      <c r="AH354">
        <v>7.0340000000000007</v>
      </c>
      <c r="AI354" s="1">
        <f t="shared" si="462"/>
        <v>6.8469047619047627</v>
      </c>
      <c r="AJ354" s="1">
        <f t="shared" si="463"/>
        <v>-1.4488945578231289</v>
      </c>
      <c r="AM354" s="3">
        <v>4.1240000000000006</v>
      </c>
      <c r="AN354" s="1">
        <f t="shared" si="467"/>
        <v>3.7258571428571425</v>
      </c>
      <c r="AO354" s="1">
        <f t="shared" si="468"/>
        <v>-0.77118310657596401</v>
      </c>
      <c r="AQ354">
        <v>1992.1253424657534</v>
      </c>
      <c r="AR354">
        <f t="shared" si="437"/>
        <v>-7.9488934240362408E-2</v>
      </c>
      <c r="AS354">
        <f t="shared" si="438"/>
        <v>-0.16658803628117946</v>
      </c>
      <c r="AT354">
        <f t="shared" si="439"/>
        <v>-0.32405503854875334</v>
      </c>
      <c r="AU354">
        <f t="shared" si="440"/>
        <v>-0.63883669841269997</v>
      </c>
      <c r="AV354">
        <f t="shared" si="441"/>
        <v>-1.3851772063492085</v>
      </c>
      <c r="AW354">
        <f t="shared" si="442"/>
        <v>-2.6096526712018155</v>
      </c>
      <c r="AX354">
        <f t="shared" ref="AX354:AX369" si="483">($E354+$J354+$O354+$T354+$Y354+$AE354+$AJ354)*160*0.0057</f>
        <v>-3.9310445079365084</v>
      </c>
      <c r="AY354">
        <f t="shared" si="465"/>
        <v>-4.6343635011337874</v>
      </c>
      <c r="AZ354">
        <f t="shared" si="466"/>
        <v>5.0823025045623549</v>
      </c>
    </row>
    <row r="355" spans="1:52" x14ac:dyDescent="0.2">
      <c r="A355">
        <v>1992.25</v>
      </c>
      <c r="B355" s="3">
        <v>9.913000000000002</v>
      </c>
      <c r="C355" s="1">
        <f t="shared" si="469"/>
        <v>9.9227619047619058</v>
      </c>
      <c r="D355" s="1">
        <f t="shared" si="470"/>
        <v>4.4535714285714678E-2</v>
      </c>
      <c r="E355" s="1">
        <f t="shared" si="471"/>
        <v>3.877097505668773E-2</v>
      </c>
      <c r="F355" s="1"/>
      <c r="G355">
        <v>1992.208904109589</v>
      </c>
      <c r="H355" s="3">
        <v>10.003000000000002</v>
      </c>
      <c r="I355" s="1">
        <f t="shared" si="472"/>
        <v>10.023523809523811</v>
      </c>
      <c r="J355" s="1">
        <f t="shared" si="473"/>
        <v>6.6952003023426675E-3</v>
      </c>
      <c r="K355" s="1"/>
      <c r="L355">
        <v>1992.208904109589</v>
      </c>
      <c r="M355" s="3">
        <v>10.09</v>
      </c>
      <c r="N355" s="1">
        <f t="shared" si="474"/>
        <v>10.109619047619049</v>
      </c>
      <c r="O355" s="1">
        <f t="shared" si="475"/>
        <v>-0.11748544973544942</v>
      </c>
      <c r="P355" s="1"/>
      <c r="Q355">
        <v>1992.208904109589</v>
      </c>
      <c r="R355" s="3">
        <v>10.139000000000001</v>
      </c>
      <c r="S355" s="1">
        <f t="shared" si="476"/>
        <v>10.155238095238097</v>
      </c>
      <c r="T355" s="1">
        <f t="shared" si="477"/>
        <v>-0.30357369614512503</v>
      </c>
      <c r="V355">
        <v>1992.208904109589</v>
      </c>
      <c r="W355">
        <v>9.6390000000000011</v>
      </c>
      <c r="X355" s="1">
        <f t="shared" si="478"/>
        <v>9.6041904761904764</v>
      </c>
      <c r="Y355" s="1">
        <f t="shared" si="479"/>
        <v>-0.72133408919123232</v>
      </c>
      <c r="AA355">
        <v>1992.2083333333333</v>
      </c>
      <c r="AB355">
        <v>8.0910000000000011</v>
      </c>
      <c r="AC355" s="1">
        <f t="shared" si="480"/>
        <v>8.0287619047619039</v>
      </c>
      <c r="AD355" s="1">
        <f t="shared" si="481"/>
        <v>-0.94231349206349113</v>
      </c>
      <c r="AE355" s="1">
        <f t="shared" si="482"/>
        <v>-0.91122940287225884</v>
      </c>
      <c r="AF355" s="1"/>
      <c r="AG355">
        <v>1992.2083333333333</v>
      </c>
      <c r="AH355">
        <v>5.82</v>
      </c>
      <c r="AI355" s="1">
        <f t="shared" si="462"/>
        <v>5.8260952380952391</v>
      </c>
      <c r="AJ355" s="1">
        <f t="shared" si="463"/>
        <v>-0.53395710506424843</v>
      </c>
      <c r="AM355" s="3">
        <v>3.3260000000000014</v>
      </c>
      <c r="AN355" s="1">
        <f t="shared" si="467"/>
        <v>3.6149999999999998</v>
      </c>
      <c r="AO355" s="1">
        <f t="shared" si="468"/>
        <v>0.7157286470143609</v>
      </c>
      <c r="AQ355">
        <v>1992.208904109589</v>
      </c>
      <c r="AR355">
        <f t="shared" si="437"/>
        <v>3.5359129251699213E-2</v>
      </c>
      <c r="AS355">
        <f t="shared" si="438"/>
        <v>4.1465151927435731E-2</v>
      </c>
      <c r="AT355">
        <f t="shared" si="439"/>
        <v>-6.5681578231294141E-2</v>
      </c>
      <c r="AU355">
        <f t="shared" si="440"/>
        <v>-0.34254078911564823</v>
      </c>
      <c r="AV355">
        <f t="shared" si="441"/>
        <v>-1.000397478458052</v>
      </c>
      <c r="AW355">
        <f t="shared" si="442"/>
        <v>-1.8314386938775522</v>
      </c>
      <c r="AX355">
        <f t="shared" si="483"/>
        <v>-2.3184075736961471</v>
      </c>
      <c r="AY355">
        <f t="shared" ref="AY355:AY370" si="484">($E355+$J355+$O355+$T355+$Y355+$AE355+$AJ355+$AO355)*160*0.0057</f>
        <v>-1.6656630476190497</v>
      </c>
      <c r="AZ355">
        <f t="shared" si="466"/>
        <v>5.1912729238276558</v>
      </c>
    </row>
    <row r="356" spans="1:52" x14ac:dyDescent="0.2">
      <c r="A356">
        <v>1992.3333333333333</v>
      </c>
      <c r="B356" s="3">
        <v>9.8830000000000009</v>
      </c>
      <c r="C356" s="1">
        <f t="shared" si="469"/>
        <v>10.077142857142857</v>
      </c>
      <c r="D356" s="1">
        <f t="shared" si="470"/>
        <v>0.23609126984127132</v>
      </c>
      <c r="E356" s="1">
        <f t="shared" si="471"/>
        <v>0.15008824640967436</v>
      </c>
      <c r="F356" s="1"/>
      <c r="G356">
        <v>1992.2924657534247</v>
      </c>
      <c r="H356" s="3">
        <v>9.947000000000001</v>
      </c>
      <c r="I356" s="1">
        <f t="shared" si="472"/>
        <v>10.135142857142858</v>
      </c>
      <c r="J356" s="1">
        <f t="shared" si="473"/>
        <v>0.10296560846560683</v>
      </c>
      <c r="K356" s="1"/>
      <c r="L356">
        <v>1992.2924657534247</v>
      </c>
      <c r="M356" s="3">
        <v>9.913000000000002</v>
      </c>
      <c r="N356" s="1">
        <f t="shared" si="474"/>
        <v>10.08204761904762</v>
      </c>
      <c r="O356" s="1">
        <f t="shared" si="475"/>
        <v>-3.5914021164021592E-2</v>
      </c>
      <c r="P356" s="1"/>
      <c r="Q356">
        <v>1992.2924657534247</v>
      </c>
      <c r="R356" s="3">
        <v>9.8070000000000004</v>
      </c>
      <c r="S356" s="1">
        <f t="shared" si="476"/>
        <v>9.9367619047619034</v>
      </c>
      <c r="T356" s="1">
        <f t="shared" si="477"/>
        <v>-0.20505820105820083</v>
      </c>
      <c r="V356">
        <v>1992.2924657534247</v>
      </c>
      <c r="W356">
        <v>8.963000000000001</v>
      </c>
      <c r="X356" s="1">
        <f t="shared" si="478"/>
        <v>9.0279523809523798</v>
      </c>
      <c r="Y356" s="1">
        <f t="shared" si="479"/>
        <v>-0.47548148148148139</v>
      </c>
      <c r="AA356">
        <v>1992.2916666666667</v>
      </c>
      <c r="AB356">
        <v>7.3070000000000004</v>
      </c>
      <c r="AC356" s="1">
        <f t="shared" si="480"/>
        <v>7.4444761904761902</v>
      </c>
      <c r="AD356" s="1">
        <f t="shared" si="481"/>
        <v>-0.33315476190476317</v>
      </c>
      <c r="AE356" s="1">
        <f t="shared" si="482"/>
        <v>-0.30013699924414156</v>
      </c>
      <c r="AF356" s="1"/>
      <c r="AG356">
        <v>1992.2916666666667</v>
      </c>
      <c r="AH356">
        <v>5.4870000000000019</v>
      </c>
      <c r="AI356" s="1">
        <f t="shared" si="462"/>
        <v>5.8169047619047616</v>
      </c>
      <c r="AJ356" s="1">
        <f t="shared" si="463"/>
        <v>0.52460600907029442</v>
      </c>
      <c r="AM356" s="3">
        <v>4.3229999999999986</v>
      </c>
      <c r="AN356" s="1">
        <f t="shared" si="467"/>
        <v>5.121714285714285</v>
      </c>
      <c r="AO356" s="1">
        <f t="shared" si="468"/>
        <v>2.2360806878306865</v>
      </c>
      <c r="AQ356">
        <v>1992.2924657534247</v>
      </c>
      <c r="AR356">
        <f t="shared" si="437"/>
        <v>0.136880480725623</v>
      </c>
      <c r="AS356">
        <f t="shared" si="438"/>
        <v>0.23078511564625648</v>
      </c>
      <c r="AT356">
        <f t="shared" si="439"/>
        <v>0.19803152834466875</v>
      </c>
      <c r="AU356">
        <f t="shared" si="440"/>
        <v>1.1018448979589609E-2</v>
      </c>
      <c r="AV356">
        <f t="shared" si="441"/>
        <v>-0.42262066213152144</v>
      </c>
      <c r="AW356">
        <f t="shared" si="442"/>
        <v>-0.69634560544217861</v>
      </c>
      <c r="AX356">
        <f t="shared" si="483"/>
        <v>-0.21790492517007001</v>
      </c>
      <c r="AY356">
        <f t="shared" si="484"/>
        <v>1.8214006621315162</v>
      </c>
      <c r="AZ356">
        <f t="shared" ref="AZ356:AZ371" si="485">AS356*2.628+AZ355</f>
        <v>5.7977762077460175</v>
      </c>
    </row>
    <row r="357" spans="1:52" x14ac:dyDescent="0.2">
      <c r="A357">
        <v>1992.4166666666667</v>
      </c>
      <c r="B357" s="3">
        <v>10.381</v>
      </c>
      <c r="C357" s="1">
        <f t="shared" si="469"/>
        <v>10.218523809523809</v>
      </c>
      <c r="D357" s="1">
        <f t="shared" si="470"/>
        <v>0.17214285714285621</v>
      </c>
      <c r="E357" s="1">
        <f t="shared" si="471"/>
        <v>0.12901379440665239</v>
      </c>
      <c r="F357" s="1"/>
      <c r="G357">
        <v>1992.3760273972603</v>
      </c>
      <c r="H357" s="3">
        <v>10.4</v>
      </c>
      <c r="I357" s="1">
        <f t="shared" si="472"/>
        <v>10.224523809523808</v>
      </c>
      <c r="J357" s="1">
        <f t="shared" si="473"/>
        <v>7.941874527588709E-2</v>
      </c>
      <c r="K357" s="1"/>
      <c r="L357">
        <v>1992.3760273972603</v>
      </c>
      <c r="M357" s="3">
        <v>10.199999999999999</v>
      </c>
      <c r="N357" s="1">
        <f t="shared" si="474"/>
        <v>10.042714285714286</v>
      </c>
      <c r="O357" s="1">
        <f t="shared" si="475"/>
        <v>-3.4872071050642946E-2</v>
      </c>
      <c r="P357" s="1"/>
      <c r="Q357">
        <v>1992.3760273972603</v>
      </c>
      <c r="R357" s="3">
        <v>9.8869999999999987</v>
      </c>
      <c r="S357" s="1">
        <f t="shared" si="476"/>
        <v>9.7599523809523827</v>
      </c>
      <c r="T357" s="1">
        <f t="shared" si="477"/>
        <v>-0.14189191232048431</v>
      </c>
      <c r="V357">
        <v>1992.3760273972603</v>
      </c>
      <c r="W357">
        <v>8.6709999999999994</v>
      </c>
      <c r="X357" s="1">
        <f t="shared" si="478"/>
        <v>8.69</v>
      </c>
      <c r="Y357" s="1">
        <f t="shared" si="479"/>
        <v>-0.1850944822373396</v>
      </c>
      <c r="AA357">
        <v>1992.375</v>
      </c>
      <c r="AB357">
        <v>7.3059999999999992</v>
      </c>
      <c r="AC357" s="1">
        <f t="shared" si="480"/>
        <v>7.4420476190476199</v>
      </c>
      <c r="AD357" s="1">
        <f t="shared" si="481"/>
        <v>0.35883730158730076</v>
      </c>
      <c r="AE357" s="1">
        <f t="shared" si="482"/>
        <v>0.34137433862433791</v>
      </c>
      <c r="AF357" s="1"/>
      <c r="AG357">
        <v>1992.375</v>
      </c>
      <c r="AH357">
        <v>6.6</v>
      </c>
      <c r="AI357" s="1">
        <f t="shared" si="462"/>
        <v>6.814047619047618</v>
      </c>
      <c r="AJ357" s="1">
        <f t="shared" si="463"/>
        <v>1.4779693877551014</v>
      </c>
      <c r="AM357" s="3">
        <v>8.0449999999999999</v>
      </c>
      <c r="AN357" s="1">
        <f t="shared" ref="AN357:AN372" si="486">(-2*AM354+3*AM355+6*AM356+7*AM357+6*AM358+3*AM359-2*AM360)/21</f>
        <v>7.9292857142857125</v>
      </c>
      <c r="AO357" s="1">
        <f t="shared" ref="AO357:AO372" si="487">(22*AN354-67*AN355-58*AN356+58*AN358+67*AN359-22*AN360)/252</f>
        <v>3.255702191987905</v>
      </c>
      <c r="AQ357">
        <v>1992.3760273972603</v>
      </c>
      <c r="AR357">
        <f t="shared" si="437"/>
        <v>0.11766058049886699</v>
      </c>
      <c r="AS357">
        <f t="shared" si="438"/>
        <v>0.19009047619047603</v>
      </c>
      <c r="AT357">
        <f t="shared" si="439"/>
        <v>0.15828714739228966</v>
      </c>
      <c r="AU357">
        <f t="shared" si="440"/>
        <v>2.8881723356007968E-2</v>
      </c>
      <c r="AV357">
        <f t="shared" si="441"/>
        <v>-0.13992444444444577</v>
      </c>
      <c r="AW357">
        <f t="shared" si="442"/>
        <v>0.17140895238095044</v>
      </c>
      <c r="AX357">
        <f t="shared" si="483"/>
        <v>1.5193170340136031</v>
      </c>
      <c r="AY357">
        <f t="shared" si="484"/>
        <v>4.4885174331065727</v>
      </c>
      <c r="AZ357">
        <f t="shared" si="485"/>
        <v>6.2973339791745886</v>
      </c>
    </row>
    <row r="358" spans="1:52" x14ac:dyDescent="0.2">
      <c r="A358">
        <v>1992.5</v>
      </c>
      <c r="B358" s="3">
        <v>10.443000000000003</v>
      </c>
      <c r="C358" s="1">
        <f t="shared" ref="C358:C373" si="488">(-2*B355+3*B356+6*B357+7*B358+6*B359+3*B360-2*B361)/21</f>
        <v>10.302904761904763</v>
      </c>
      <c r="D358" s="1">
        <f t="shared" ref="D358:D373" si="489">(22*B355-67*B356-58*B357+58*B359+67*B360-22*B361)/252</f>
        <v>2.166666666665621E-3</v>
      </c>
      <c r="E358" s="1">
        <f t="shared" ref="E358:E373" si="490">(22*C355-67*C356-58*C357+58*C359+67*C360-22*C361)/252</f>
        <v>1.4920068027211393E-2</v>
      </c>
      <c r="F358" s="1"/>
      <c r="G358">
        <v>1992.4595890410958</v>
      </c>
      <c r="H358" s="3">
        <v>10.386999999999997</v>
      </c>
      <c r="I358" s="1">
        <f t="shared" ref="I358:I373" si="491">(-2*H355+3*H356+6*H357+7*H358+6*H359+3*H360-2*H361)/21</f>
        <v>10.267666666666665</v>
      </c>
      <c r="J358" s="1">
        <f t="shared" ref="J358:J373" si="492">(22*I355-67*I356-58*I357+58*I359+67*I360-22*I361)/252</f>
        <v>-2.3165154950869161E-2</v>
      </c>
      <c r="K358" s="1"/>
      <c r="L358">
        <v>1992.4595890410958</v>
      </c>
      <c r="M358" s="3">
        <v>10.1</v>
      </c>
      <c r="N358" s="1">
        <f t="shared" ref="N358:N373" si="493">(-2*M355+3*M356+6*M357+7*M358+6*M359+3*M360-2*M361)/21</f>
        <v>9.9945714285714278</v>
      </c>
      <c r="O358" s="1">
        <f t="shared" ref="O358:O373" si="494">(22*N355-67*N356-58*N357+58*N359+67*N360-22*N361)/252</f>
        <v>-8.3595804988663286E-2</v>
      </c>
      <c r="P358" s="1"/>
      <c r="Q358">
        <v>1992.4595890410958</v>
      </c>
      <c r="R358" s="3">
        <v>9.7070000000000007</v>
      </c>
      <c r="S358" s="1">
        <f t="shared" ref="S358:S373" si="495">(-2*R355+3*R356+6*R357+7*R358+6*R359+3*R360-2*R361)/21</f>
        <v>9.6457619047619048</v>
      </c>
      <c r="T358" s="1">
        <f t="shared" ref="T358:T373" si="496">(22*S355-67*S356-58*S357+58*S359+67*S360-22*S361)/252</f>
        <v>-9.1008692365833768E-2</v>
      </c>
      <c r="V358">
        <v>1992.4595890410958</v>
      </c>
      <c r="W358">
        <v>8.6769999999999996</v>
      </c>
      <c r="X358" s="1">
        <f t="shared" ref="X358:X373" si="497">(-2*W355+3*W356+6*W357+7*W358+6*W359+3*W360-2*W361)/21</f>
        <v>8.6534761904761908</v>
      </c>
      <c r="Y358" s="1">
        <f t="shared" ref="Y358:Y373" si="498">(22*X355-67*X356-58*X357+58*X359+67*X360-22*X361)/252</f>
        <v>0.12042592592592566</v>
      </c>
      <c r="AA358">
        <v>1992.4583333333333</v>
      </c>
      <c r="AB358">
        <v>8.1609999999999978</v>
      </c>
      <c r="AC358" s="1">
        <f t="shared" ref="AC358:AC373" si="499">(-2*AB355+3*AB356+6*AB357+7*AB358+6*AB359+3*AB360-2*AB361)/21</f>
        <v>8.0819523809523801</v>
      </c>
      <c r="AD358" s="1">
        <f t="shared" ref="AD358:AD373" si="500">(22*AB355-67*AB356-58*AB357+58*AB359+67*AB360-22*AB361)/252</f>
        <v>0.95553968253968347</v>
      </c>
      <c r="AE358" s="1">
        <f t="shared" ref="AE358:AE373" si="501">(22*AC355-67*AC356-58*AC357+58*AC359+67*AC360-22*AC361)/252</f>
        <v>0.88700661375661294</v>
      </c>
      <c r="AF358" s="1"/>
      <c r="AG358">
        <v>1992.4583333333333</v>
      </c>
      <c r="AH358">
        <v>8.9179999999999993</v>
      </c>
      <c r="AI358" s="1">
        <f t="shared" si="462"/>
        <v>8.6760000000000002</v>
      </c>
      <c r="AJ358" s="1">
        <f t="shared" si="463"/>
        <v>2.0510982615268332</v>
      </c>
      <c r="AM358" s="3">
        <v>11.978999999999997</v>
      </c>
      <c r="AN358" s="1">
        <f t="shared" si="486"/>
        <v>11.423238095238093</v>
      </c>
      <c r="AO358" s="1">
        <f t="shared" si="487"/>
        <v>3.318964474678761</v>
      </c>
      <c r="AQ358">
        <v>1992.4595890410958</v>
      </c>
      <c r="AR358">
        <f t="shared" si="437"/>
        <v>1.360710204081679E-2</v>
      </c>
      <c r="AS358">
        <f t="shared" si="438"/>
        <v>-7.5195192743758854E-3</v>
      </c>
      <c r="AT358">
        <f t="shared" si="439"/>
        <v>-8.3758893424036807E-2</v>
      </c>
      <c r="AU358">
        <f t="shared" si="440"/>
        <v>-0.1667588208616772</v>
      </c>
      <c r="AV358">
        <f t="shared" si="441"/>
        <v>-5.6930376417233017E-2</v>
      </c>
      <c r="AW358">
        <f t="shared" si="442"/>
        <v>0.752019655328798</v>
      </c>
      <c r="AX358">
        <f t="shared" si="483"/>
        <v>2.6226212698412699</v>
      </c>
      <c r="AY358">
        <f t="shared" si="484"/>
        <v>5.6495168707482994</v>
      </c>
      <c r="AZ358">
        <f t="shared" si="485"/>
        <v>6.2775726825215283</v>
      </c>
    </row>
    <row r="359" spans="1:52" x14ac:dyDescent="0.2">
      <c r="A359">
        <v>1992.5833333333333</v>
      </c>
      <c r="B359" s="3">
        <v>10.142999999999997</v>
      </c>
      <c r="C359" s="1">
        <f t="shared" si="488"/>
        <v>10.277571428571429</v>
      </c>
      <c r="D359" s="1">
        <f t="shared" si="489"/>
        <v>-0.17251587301587343</v>
      </c>
      <c r="E359" s="1">
        <f t="shared" si="490"/>
        <v>-6.6748488284203752E-2</v>
      </c>
      <c r="F359" s="1"/>
      <c r="G359">
        <v>1992.5431506849316</v>
      </c>
      <c r="H359" s="3">
        <v>10.076000000000001</v>
      </c>
      <c r="I359" s="1">
        <f t="shared" si="491"/>
        <v>10.209809523809524</v>
      </c>
      <c r="J359" s="1">
        <f t="shared" si="492"/>
        <v>-8.2561980347694172E-2</v>
      </c>
      <c r="K359" s="1"/>
      <c r="L359">
        <v>1992.5431506849316</v>
      </c>
      <c r="M359" s="3">
        <v>9.7729999999999997</v>
      </c>
      <c r="N359" s="1">
        <f t="shared" si="493"/>
        <v>9.9070952380952377</v>
      </c>
      <c r="O359" s="1">
        <f t="shared" si="494"/>
        <v>-7.7593726379441522E-2</v>
      </c>
      <c r="P359" s="1"/>
      <c r="Q359">
        <v>1992.5431506849316</v>
      </c>
      <c r="R359" s="3">
        <v>9.4930000000000021</v>
      </c>
      <c r="S359" s="1">
        <f t="shared" si="495"/>
        <v>9.600380952380954</v>
      </c>
      <c r="T359" s="1">
        <f t="shared" si="496"/>
        <v>1.8582199546484744E-2</v>
      </c>
      <c r="V359">
        <v>1992.5431506849316</v>
      </c>
      <c r="W359">
        <v>8.8759999999999977</v>
      </c>
      <c r="X359" s="1">
        <f t="shared" si="497"/>
        <v>8.9281904761904745</v>
      </c>
      <c r="Y359" s="1">
        <f t="shared" si="498"/>
        <v>0.43326152683295466</v>
      </c>
      <c r="AA359">
        <v>1992.5416666666667</v>
      </c>
      <c r="AB359">
        <v>9.1220000000000017</v>
      </c>
      <c r="AC359" s="1">
        <f t="shared" si="499"/>
        <v>9.1780476190476179</v>
      </c>
      <c r="AD359" s="1">
        <f t="shared" si="500"/>
        <v>1.2138134920634929</v>
      </c>
      <c r="AE359" s="1">
        <f t="shared" si="501"/>
        <v>1.2345000000000002</v>
      </c>
      <c r="AF359" s="1"/>
      <c r="AG359">
        <v>1992.5416666666667</v>
      </c>
      <c r="AH359">
        <v>10.789</v>
      </c>
      <c r="AI359" s="1">
        <f t="shared" ref="AI359:AI390" si="502">(-2*AH356+3*AH357+6*AH358+7*AH359+6*AH360+3*AH361-2*AH362)/21</f>
        <v>10.811619047619047</v>
      </c>
      <c r="AJ359" s="1">
        <f t="shared" ref="AJ359:AJ390" si="503">(22*AI356-67*AI357-58*AI358+58*AI360+67*AI361-22*AI362)/252</f>
        <v>2.0556413454270603</v>
      </c>
      <c r="AM359" s="3">
        <v>14.23</v>
      </c>
      <c r="AN359" s="1">
        <f t="shared" si="486"/>
        <v>14.418142857142858</v>
      </c>
      <c r="AO359" s="1">
        <f t="shared" si="487"/>
        <v>2.3511315192743782</v>
      </c>
      <c r="AQ359">
        <v>1992.5431506849316</v>
      </c>
      <c r="AR359">
        <f t="shared" si="437"/>
        <v>-6.0874621315193826E-2</v>
      </c>
      <c r="AS359">
        <f t="shared" si="438"/>
        <v>-0.13617114739229091</v>
      </c>
      <c r="AT359">
        <f t="shared" si="439"/>
        <v>-0.20693662585034162</v>
      </c>
      <c r="AU359">
        <f t="shared" si="440"/>
        <v>-0.1899896598639475</v>
      </c>
      <c r="AV359">
        <f t="shared" si="441"/>
        <v>0.20514485260770712</v>
      </c>
      <c r="AW359">
        <f t="shared" si="442"/>
        <v>1.3310088526077073</v>
      </c>
      <c r="AX359">
        <f t="shared" si="483"/>
        <v>3.2057537596371861</v>
      </c>
      <c r="AY359">
        <f t="shared" si="484"/>
        <v>5.3499857052154196</v>
      </c>
      <c r="AZ359">
        <f t="shared" si="485"/>
        <v>5.9197149071745878</v>
      </c>
    </row>
    <row r="360" spans="1:52" x14ac:dyDescent="0.2">
      <c r="A360">
        <v>1992.6666666666667</v>
      </c>
      <c r="B360" s="3">
        <v>10.152999999999999</v>
      </c>
      <c r="C360" s="1">
        <f t="shared" si="488"/>
        <v>10.149285714285714</v>
      </c>
      <c r="D360" s="1">
        <f t="shared" si="489"/>
        <v>-6.6944444444444917E-2</v>
      </c>
      <c r="E360" s="1">
        <f t="shared" si="490"/>
        <v>-6.5832199546485795E-2</v>
      </c>
      <c r="F360" s="1"/>
      <c r="G360">
        <v>1992.6267123287671</v>
      </c>
      <c r="H360" s="3">
        <v>10.086999999999998</v>
      </c>
      <c r="I360" s="1">
        <f t="shared" si="491"/>
        <v>10.07790476190476</v>
      </c>
      <c r="J360" s="1">
        <f t="shared" si="492"/>
        <v>-6.0380007558578766E-2</v>
      </c>
      <c r="K360" s="1"/>
      <c r="L360">
        <v>1992.6267123287671</v>
      </c>
      <c r="M360" s="3">
        <v>9.8229999999999986</v>
      </c>
      <c r="N360" s="1">
        <f t="shared" si="493"/>
        <v>9.8157142857142841</v>
      </c>
      <c r="O360" s="1">
        <f t="shared" si="494"/>
        <v>3.9331065759637927E-3</v>
      </c>
      <c r="P360" s="1"/>
      <c r="Q360">
        <v>1992.6267123287671</v>
      </c>
      <c r="R360" s="3">
        <v>9.6429999999999989</v>
      </c>
      <c r="S360" s="1">
        <f t="shared" si="495"/>
        <v>9.6567619047619058</v>
      </c>
      <c r="T360" s="1">
        <f t="shared" si="496"/>
        <v>0.17283446712018</v>
      </c>
      <c r="V360">
        <v>1992.6267123287671</v>
      </c>
      <c r="W360">
        <v>9.4550000000000001</v>
      </c>
      <c r="X360" s="1">
        <f t="shared" si="497"/>
        <v>9.4771904761904757</v>
      </c>
      <c r="Y360" s="1">
        <f t="shared" si="498"/>
        <v>0.67212698412698457</v>
      </c>
      <c r="AA360">
        <v>1992.625</v>
      </c>
      <c r="AB360">
        <v>10.467000000000001</v>
      </c>
      <c r="AC360" s="1">
        <f t="shared" si="499"/>
        <v>10.457571428571427</v>
      </c>
      <c r="AD360" s="1">
        <f t="shared" si="500"/>
        <v>1.2464523809523804</v>
      </c>
      <c r="AE360" s="1">
        <f t="shared" si="501"/>
        <v>1.2706942554799696</v>
      </c>
      <c r="AF360" s="1"/>
      <c r="AG360">
        <v>1992.625</v>
      </c>
      <c r="AH360">
        <v>12.647</v>
      </c>
      <c r="AI360" s="1">
        <f t="shared" si="502"/>
        <v>12.638238095238096</v>
      </c>
      <c r="AJ360" s="1">
        <f t="shared" si="503"/>
        <v>1.4686859410430844</v>
      </c>
      <c r="AM360" s="3">
        <v>16.016000000000002</v>
      </c>
      <c r="AN360" s="1">
        <f t="shared" si="486"/>
        <v>15.946857142857144</v>
      </c>
      <c r="AO360" s="1">
        <f t="shared" si="487"/>
        <v>0.66668046107331835</v>
      </c>
      <c r="AQ360">
        <v>1992.6267123287671</v>
      </c>
      <c r="AR360">
        <f t="shared" si="437"/>
        <v>-6.0038965986395042E-2</v>
      </c>
      <c r="AS360">
        <f t="shared" si="438"/>
        <v>-0.11510553287981888</v>
      </c>
      <c r="AT360">
        <f t="shared" si="439"/>
        <v>-0.1115185396825399</v>
      </c>
      <c r="AU360">
        <f t="shared" si="440"/>
        <v>4.6106494331064264E-2</v>
      </c>
      <c r="AV360">
        <f t="shared" si="441"/>
        <v>0.65908630385487421</v>
      </c>
      <c r="AW360">
        <f t="shared" si="442"/>
        <v>1.8179594648526063</v>
      </c>
      <c r="AX360">
        <f t="shared" si="483"/>
        <v>3.1574010430838997</v>
      </c>
      <c r="AY360">
        <f t="shared" si="484"/>
        <v>3.765413623582766</v>
      </c>
      <c r="AZ360">
        <f t="shared" si="485"/>
        <v>5.6172175667664241</v>
      </c>
    </row>
    <row r="361" spans="1:52" x14ac:dyDescent="0.2">
      <c r="A361">
        <v>1992.75</v>
      </c>
      <c r="B361" s="3">
        <v>10.083</v>
      </c>
      <c r="C361" s="1">
        <f t="shared" si="488"/>
        <v>10.127238095238093</v>
      </c>
      <c r="D361" s="1">
        <f t="shared" si="489"/>
        <v>5.8988095238097081E-2</v>
      </c>
      <c r="E361" s="1">
        <f t="shared" si="490"/>
        <v>-1.8424981103552208E-2</v>
      </c>
      <c r="F361" s="1"/>
      <c r="G361">
        <v>1992.7102739726026</v>
      </c>
      <c r="H361" s="3">
        <v>10.02</v>
      </c>
      <c r="I361" s="1">
        <f t="shared" si="491"/>
        <v>10.075761904761904</v>
      </c>
      <c r="J361" s="1">
        <f t="shared" si="492"/>
        <v>3.0205971277406695E-3</v>
      </c>
      <c r="K361" s="1"/>
      <c r="L361">
        <v>1992.7102739726026</v>
      </c>
      <c r="M361" s="3">
        <v>9.84</v>
      </c>
      <c r="N361" s="1">
        <f t="shared" si="493"/>
        <v>9.8985238095238088</v>
      </c>
      <c r="O361" s="1">
        <f t="shared" si="494"/>
        <v>0.1048896447467878</v>
      </c>
      <c r="P361" s="1"/>
      <c r="Q361">
        <v>1992.7102739726026</v>
      </c>
      <c r="R361" s="3">
        <v>9.8699999999999992</v>
      </c>
      <c r="S361" s="1">
        <f t="shared" si="495"/>
        <v>9.9242857142857126</v>
      </c>
      <c r="T361" s="1">
        <f t="shared" si="496"/>
        <v>0.29054402872259932</v>
      </c>
      <c r="V361">
        <v>1992.7102739726026</v>
      </c>
      <c r="W361">
        <v>10.137</v>
      </c>
      <c r="X361" s="1">
        <f t="shared" si="497"/>
        <v>10.220857142857142</v>
      </c>
      <c r="Y361" s="1">
        <f t="shared" si="498"/>
        <v>0.72147071050642564</v>
      </c>
      <c r="AA361">
        <v>1992.7083333333333</v>
      </c>
      <c r="AB361">
        <v>11.556999999999999</v>
      </c>
      <c r="AC361" s="1">
        <f t="shared" si="499"/>
        <v>11.621476190476191</v>
      </c>
      <c r="AD361" s="1">
        <f t="shared" si="500"/>
        <v>1.0610317460317447</v>
      </c>
      <c r="AE361" s="1">
        <f t="shared" si="501"/>
        <v>0.93055990173847325</v>
      </c>
      <c r="AF361" s="1"/>
      <c r="AG361">
        <v>1992.7083333333333</v>
      </c>
      <c r="AH361">
        <v>13.663000000000002</v>
      </c>
      <c r="AI361" s="1">
        <f t="shared" si="502"/>
        <v>13.644809523809524</v>
      </c>
      <c r="AJ361" s="1">
        <f t="shared" si="503"/>
        <v>0.43700566893423998</v>
      </c>
      <c r="AM361" s="3">
        <v>15.99</v>
      </c>
      <c r="AN361" s="1">
        <f t="shared" si="486"/>
        <v>15.672238095238097</v>
      </c>
      <c r="AO361" s="1">
        <f t="shared" si="487"/>
        <v>-1.1956247165532896</v>
      </c>
      <c r="AQ361">
        <v>1992.7102739726026</v>
      </c>
      <c r="AR361">
        <f t="shared" si="437"/>
        <v>-1.6803582766439614E-2</v>
      </c>
      <c r="AS361">
        <f t="shared" si="438"/>
        <v>-1.4048798185940124E-2</v>
      </c>
      <c r="AT361">
        <f t="shared" si="439"/>
        <v>8.1610557823130356E-2</v>
      </c>
      <c r="AU361">
        <f t="shared" si="440"/>
        <v>0.34658671201814101</v>
      </c>
      <c r="AV361">
        <f t="shared" si="441"/>
        <v>1.0045680000000012</v>
      </c>
      <c r="AW361">
        <f t="shared" si="442"/>
        <v>1.8532386303854886</v>
      </c>
      <c r="AX361">
        <f t="shared" si="483"/>
        <v>2.2517878004535157</v>
      </c>
      <c r="AY361">
        <f t="shared" si="484"/>
        <v>1.1613780589569156</v>
      </c>
      <c r="AZ361">
        <f t="shared" si="485"/>
        <v>5.5802973251337731</v>
      </c>
    </row>
    <row r="362" spans="1:52" x14ac:dyDescent="0.2">
      <c r="A362">
        <v>1992.8333333333333</v>
      </c>
      <c r="B362" s="3">
        <v>10.186999999999999</v>
      </c>
      <c r="C362" s="1">
        <f t="shared" si="488"/>
        <v>10.158714285714286</v>
      </c>
      <c r="D362" s="1">
        <f t="shared" si="489"/>
        <v>1.3325396825397519E-2</v>
      </c>
      <c r="E362" s="1">
        <f t="shared" si="490"/>
        <v>9.1498488284209485E-3</v>
      </c>
      <c r="F362" s="1"/>
      <c r="G362">
        <v>1992.7938356164384</v>
      </c>
      <c r="H362" s="3">
        <v>10.167999999999999</v>
      </c>
      <c r="I362" s="1">
        <f t="shared" si="491"/>
        <v>10.12752380952381</v>
      </c>
      <c r="J362" s="1">
        <f t="shared" si="492"/>
        <v>3.7575585789871371E-2</v>
      </c>
      <c r="K362" s="1"/>
      <c r="L362">
        <v>1992.7938356164384</v>
      </c>
      <c r="M362" s="3">
        <v>10.097</v>
      </c>
      <c r="N362" s="1">
        <f t="shared" si="493"/>
        <v>10.060190476190476</v>
      </c>
      <c r="O362" s="1">
        <f t="shared" si="494"/>
        <v>0.14943575207860926</v>
      </c>
      <c r="P362" s="1"/>
      <c r="Q362">
        <v>1992.7938356164384</v>
      </c>
      <c r="R362" s="3">
        <v>10.3</v>
      </c>
      <c r="S362" s="1">
        <f t="shared" si="495"/>
        <v>10.253380952380951</v>
      </c>
      <c r="T362" s="1">
        <f t="shared" si="496"/>
        <v>0.29486205593348536</v>
      </c>
      <c r="V362">
        <v>1992.7938356164384</v>
      </c>
      <c r="W362">
        <v>10.965</v>
      </c>
      <c r="X362" s="1">
        <f t="shared" si="497"/>
        <v>10.898904761904763</v>
      </c>
      <c r="Y362" s="1">
        <f t="shared" si="498"/>
        <v>0.52677928949357411</v>
      </c>
      <c r="AA362">
        <v>1992.7916666666667</v>
      </c>
      <c r="AB362">
        <v>12.428999999999998</v>
      </c>
      <c r="AC362" s="1">
        <f t="shared" si="499"/>
        <v>12.295095238095236</v>
      </c>
      <c r="AD362" s="1">
        <f t="shared" si="500"/>
        <v>0.35503174603174609</v>
      </c>
      <c r="AE362" s="1">
        <f t="shared" si="501"/>
        <v>0.27862263794406605</v>
      </c>
      <c r="AF362" s="1"/>
      <c r="AG362">
        <v>1992.7916666666667</v>
      </c>
      <c r="AH362">
        <v>13.841999999999999</v>
      </c>
      <c r="AI362" s="1">
        <f t="shared" si="502"/>
        <v>13.519142857142858</v>
      </c>
      <c r="AJ362" s="1">
        <f t="shared" si="503"/>
        <v>-0.73965117157974347</v>
      </c>
      <c r="AM362" s="3">
        <v>14.129</v>
      </c>
      <c r="AN362" s="1">
        <f t="shared" si="486"/>
        <v>13.697285714285712</v>
      </c>
      <c r="AO362" s="1">
        <f t="shared" si="487"/>
        <v>-2.6427866591080886</v>
      </c>
      <c r="AQ362">
        <v>1992.7938356164384</v>
      </c>
      <c r="AR362">
        <f t="shared" si="437"/>
        <v>8.3446621315199053E-3</v>
      </c>
      <c r="AS362">
        <f t="shared" si="438"/>
        <v>4.2613596371882591E-2</v>
      </c>
      <c r="AT362">
        <f t="shared" si="439"/>
        <v>0.17889900226757424</v>
      </c>
      <c r="AU362">
        <f t="shared" si="440"/>
        <v>0.44781319727891289</v>
      </c>
      <c r="AV362">
        <f t="shared" si="441"/>
        <v>0.92823590929705235</v>
      </c>
      <c r="AW362">
        <f t="shared" si="442"/>
        <v>1.1823397551020405</v>
      </c>
      <c r="AX362">
        <f t="shared" si="483"/>
        <v>0.50777788662131451</v>
      </c>
      <c r="AY362">
        <f t="shared" si="484"/>
        <v>-1.9024435464852623</v>
      </c>
      <c r="AZ362">
        <f t="shared" si="485"/>
        <v>5.6922858563990806</v>
      </c>
    </row>
    <row r="363" spans="1:52" x14ac:dyDescent="0.2">
      <c r="A363">
        <v>1992.9166666666667</v>
      </c>
      <c r="B363" s="3">
        <v>10.210000000000001</v>
      </c>
      <c r="C363" s="1">
        <f t="shared" si="488"/>
        <v>10.137142857142857</v>
      </c>
      <c r="D363" s="1">
        <f t="shared" si="489"/>
        <v>-3.255555555555615E-2</v>
      </c>
      <c r="E363" s="1">
        <f t="shared" si="490"/>
        <v>-1.4384920634920296E-2</v>
      </c>
      <c r="F363" s="1"/>
      <c r="G363">
        <v>1992.8773972602739</v>
      </c>
      <c r="H363" s="3">
        <v>10.207000000000001</v>
      </c>
      <c r="I363" s="1">
        <f t="shared" si="491"/>
        <v>10.135952380952382</v>
      </c>
      <c r="J363" s="1">
        <f t="shared" si="492"/>
        <v>1.3771919879061447E-2</v>
      </c>
      <c r="K363" s="1"/>
      <c r="L363">
        <v>1992.8773972602739</v>
      </c>
      <c r="M363" s="3">
        <v>10.25</v>
      </c>
      <c r="N363" s="1">
        <f t="shared" si="493"/>
        <v>10.174904761904761</v>
      </c>
      <c r="O363" s="1">
        <f t="shared" si="494"/>
        <v>0.10681764928193457</v>
      </c>
      <c r="P363" s="1"/>
      <c r="Q363">
        <v>1992.8773972602739</v>
      </c>
      <c r="R363" s="3">
        <v>10.567</v>
      </c>
      <c r="S363" s="1">
        <f t="shared" si="495"/>
        <v>10.484619047619049</v>
      </c>
      <c r="T363" s="1">
        <f t="shared" si="496"/>
        <v>0.17621598639455868</v>
      </c>
      <c r="V363">
        <v>1992.8773972602739</v>
      </c>
      <c r="W363">
        <v>11.412999999999998</v>
      </c>
      <c r="X363" s="1">
        <f t="shared" si="497"/>
        <v>11.237380952380951</v>
      </c>
      <c r="Y363" s="1">
        <f t="shared" si="498"/>
        <v>0.14064323507180632</v>
      </c>
      <c r="AA363">
        <v>1992.875</v>
      </c>
      <c r="AB363">
        <v>12.446</v>
      </c>
      <c r="AC363" s="1">
        <f t="shared" si="499"/>
        <v>12.159523809523808</v>
      </c>
      <c r="AD363" s="1">
        <f t="shared" si="500"/>
        <v>-0.54815079365079344</v>
      </c>
      <c r="AE363" s="1">
        <f t="shared" si="501"/>
        <v>-0.48223261526832861</v>
      </c>
      <c r="AF363" s="1"/>
      <c r="AG363">
        <v>1992.875</v>
      </c>
      <c r="AH363">
        <v>12.459</v>
      </c>
      <c r="AI363" s="1">
        <f t="shared" si="502"/>
        <v>12.209809523809522</v>
      </c>
      <c r="AJ363" s="1">
        <f t="shared" si="503"/>
        <v>-1.6633384353741503</v>
      </c>
      <c r="AM363" s="3">
        <v>10.391</v>
      </c>
      <c r="AN363" s="1">
        <f t="shared" si="486"/>
        <v>10.524523809523808</v>
      </c>
      <c r="AO363" s="1">
        <f t="shared" si="487"/>
        <v>-3.2265389266817839</v>
      </c>
      <c r="AQ363">
        <v>1992.8773972602739</v>
      </c>
      <c r="AR363">
        <f t="shared" si="437"/>
        <v>-1.311904761904731E-2</v>
      </c>
      <c r="AS363">
        <f t="shared" si="438"/>
        <v>-5.590566893432698E-4</v>
      </c>
      <c r="AT363">
        <f t="shared" si="439"/>
        <v>9.6858639455781062E-2</v>
      </c>
      <c r="AU363">
        <f t="shared" si="440"/>
        <v>0.2575676190476186</v>
      </c>
      <c r="AV363">
        <f t="shared" si="441"/>
        <v>0.38583424943310596</v>
      </c>
      <c r="AW363">
        <f t="shared" si="442"/>
        <v>-5.3961895691609758E-2</v>
      </c>
      <c r="AX363">
        <f t="shared" si="483"/>
        <v>-1.5709265487528348</v>
      </c>
      <c r="AY363">
        <f t="shared" si="484"/>
        <v>-4.5135300498866231</v>
      </c>
      <c r="AZ363">
        <f t="shared" si="485"/>
        <v>5.6908166554194866</v>
      </c>
    </row>
    <row r="364" spans="1:52" x14ac:dyDescent="0.2">
      <c r="A364">
        <v>1993</v>
      </c>
      <c r="B364" s="3">
        <v>10.061</v>
      </c>
      <c r="C364" s="1">
        <f t="shared" si="488"/>
        <v>10.111142857142857</v>
      </c>
      <c r="D364" s="1">
        <f t="shared" si="489"/>
        <v>-7.0710317460317307E-2</v>
      </c>
      <c r="E364" s="1">
        <f t="shared" si="490"/>
        <v>-3.548280423280388E-2</v>
      </c>
      <c r="F364" s="1"/>
      <c r="G364">
        <v>1992.9609589041097</v>
      </c>
      <c r="H364" s="3">
        <v>10.076999999999998</v>
      </c>
      <c r="I364" s="1">
        <f t="shared" si="491"/>
        <v>10.13895238095238</v>
      </c>
      <c r="J364" s="1">
        <f t="shared" si="492"/>
        <v>-1.2532690854119745E-2</v>
      </c>
      <c r="K364" s="1"/>
      <c r="L364">
        <v>1992.9609589041097</v>
      </c>
      <c r="M364" s="3">
        <v>10.199999999999999</v>
      </c>
      <c r="N364" s="1">
        <f t="shared" si="493"/>
        <v>10.253238095238093</v>
      </c>
      <c r="O364" s="1">
        <f t="shared" si="494"/>
        <v>3.6027210884353754E-2</v>
      </c>
      <c r="P364" s="1"/>
      <c r="Q364">
        <v>1992.9609589041097</v>
      </c>
      <c r="R364" s="3">
        <v>10.552</v>
      </c>
      <c r="S364" s="1">
        <f t="shared" si="495"/>
        <v>10.583523809523811</v>
      </c>
      <c r="T364" s="1">
        <f t="shared" si="496"/>
        <v>1.505423280423179E-2</v>
      </c>
      <c r="V364">
        <v>1992.9609589041097</v>
      </c>
      <c r="W364">
        <v>11.177</v>
      </c>
      <c r="X364" s="1">
        <f t="shared" si="497"/>
        <v>11.170047619047617</v>
      </c>
      <c r="Y364" s="1">
        <f t="shared" si="498"/>
        <v>-0.26044179894180036</v>
      </c>
      <c r="AA364">
        <v>1992.9583333333333</v>
      </c>
      <c r="AB364">
        <v>11.302999999999999</v>
      </c>
      <c r="AC364" s="1">
        <f t="shared" si="499"/>
        <v>11.347142857142856</v>
      </c>
      <c r="AD364" s="1">
        <f t="shared" si="500"/>
        <v>-1.2098611111111102</v>
      </c>
      <c r="AE364" s="1">
        <f t="shared" si="501"/>
        <v>-1.049658919123204</v>
      </c>
      <c r="AF364" s="1"/>
      <c r="AG364">
        <v>1992.9583333333333</v>
      </c>
      <c r="AH364">
        <v>9.9710000000000001</v>
      </c>
      <c r="AI364" s="1">
        <f t="shared" si="502"/>
        <v>10.250809523809522</v>
      </c>
      <c r="AJ364" s="1">
        <f t="shared" si="503"/>
        <v>-2.0512534013605435</v>
      </c>
      <c r="AM364" s="3">
        <v>6.7939999999999996</v>
      </c>
      <c r="AN364" s="1">
        <f t="shared" si="486"/>
        <v>7.3300476190476198</v>
      </c>
      <c r="AO364" s="1">
        <f t="shared" si="487"/>
        <v>-2.9690086923658341</v>
      </c>
      <c r="AQ364">
        <v>1992.9609589041097</v>
      </c>
      <c r="AR364">
        <f t="shared" si="437"/>
        <v>-3.2360317460317138E-2</v>
      </c>
      <c r="AS364">
        <f t="shared" si="438"/>
        <v>-4.3790131519274349E-2</v>
      </c>
      <c r="AT364">
        <f t="shared" si="439"/>
        <v>-1.0933315192743725E-2</v>
      </c>
      <c r="AU364">
        <f t="shared" si="440"/>
        <v>2.7961451247156687E-3</v>
      </c>
      <c r="AV364">
        <f t="shared" si="441"/>
        <v>-0.23472677551020626</v>
      </c>
      <c r="AW364">
        <f t="shared" si="442"/>
        <v>-1.1920157097505684</v>
      </c>
      <c r="AX364">
        <f t="shared" si="483"/>
        <v>-3.062758811791384</v>
      </c>
      <c r="AY364">
        <f t="shared" si="484"/>
        <v>-5.770494739229024</v>
      </c>
      <c r="AZ364">
        <f t="shared" si="485"/>
        <v>5.5757361897868334</v>
      </c>
    </row>
    <row r="365" spans="1:52" x14ac:dyDescent="0.2">
      <c r="A365">
        <v>1993.0833333333333</v>
      </c>
      <c r="B365" s="3">
        <v>10.045</v>
      </c>
      <c r="C365" s="1">
        <f t="shared" si="488"/>
        <v>10.082714285714284</v>
      </c>
      <c r="D365" s="1">
        <f t="shared" si="489"/>
        <v>-4.1031746031759244E-3</v>
      </c>
      <c r="E365" s="1">
        <f t="shared" si="490"/>
        <v>-2.4702191987906585E-2</v>
      </c>
      <c r="F365" s="1"/>
      <c r="G365">
        <v>1993.0417808219179</v>
      </c>
      <c r="H365" s="3">
        <v>10.1</v>
      </c>
      <c r="I365" s="1">
        <f t="shared" si="491"/>
        <v>10.123999999999999</v>
      </c>
      <c r="J365" s="1">
        <f t="shared" si="492"/>
        <v>-1.6457482993197169E-2</v>
      </c>
      <c r="K365" s="1"/>
      <c r="L365">
        <v>1993.0417808219179</v>
      </c>
      <c r="M365" s="3">
        <v>10.238999999999999</v>
      </c>
      <c r="N365" s="1">
        <f t="shared" si="493"/>
        <v>10.256476190476189</v>
      </c>
      <c r="O365" s="1">
        <f t="shared" si="494"/>
        <v>-2.6498299319727373E-2</v>
      </c>
      <c r="P365" s="1"/>
      <c r="Q365">
        <v>1993.0417808219179</v>
      </c>
      <c r="R365" s="3">
        <v>10.5</v>
      </c>
      <c r="S365" s="1">
        <f t="shared" si="495"/>
        <v>10.522523809523809</v>
      </c>
      <c r="T365" s="1">
        <f t="shared" si="496"/>
        <v>-0.12488303099017414</v>
      </c>
      <c r="V365">
        <v>1993.0417808219179</v>
      </c>
      <c r="W365">
        <v>10.660999999999998</v>
      </c>
      <c r="X365" s="1">
        <f t="shared" si="497"/>
        <v>10.729619047619048</v>
      </c>
      <c r="Y365" s="1">
        <f t="shared" si="498"/>
        <v>-0.52580309901738409</v>
      </c>
      <c r="AA365">
        <v>1993.0416666666667</v>
      </c>
      <c r="AB365">
        <v>9.9450000000000003</v>
      </c>
      <c r="AC365" s="1">
        <f t="shared" si="499"/>
        <v>10.114190476190478</v>
      </c>
      <c r="AD365" s="1">
        <f t="shared" si="500"/>
        <v>-1.3032103174603169</v>
      </c>
      <c r="AE365" s="1">
        <f t="shared" si="501"/>
        <v>-1.2589616402116393</v>
      </c>
      <c r="AF365" s="1"/>
      <c r="AG365">
        <v>1993.0416666666667</v>
      </c>
      <c r="AH365">
        <v>8</v>
      </c>
      <c r="AI365" s="1">
        <f t="shared" si="502"/>
        <v>8.23</v>
      </c>
      <c r="AJ365" s="1">
        <f t="shared" si="503"/>
        <v>-1.900259070294783</v>
      </c>
      <c r="AM365" s="3">
        <v>4.7579999999999991</v>
      </c>
      <c r="AN365" s="1">
        <f t="shared" si="486"/>
        <v>4.8767142857142858</v>
      </c>
      <c r="AO365" s="1">
        <f t="shared" si="487"/>
        <v>-2.1172222222222223</v>
      </c>
      <c r="AQ365">
        <v>1993.0417808219179</v>
      </c>
      <c r="AR365">
        <f t="shared" si="437"/>
        <v>-2.2528399092970806E-2</v>
      </c>
      <c r="AS365">
        <f t="shared" si="438"/>
        <v>-3.7537623582766626E-2</v>
      </c>
      <c r="AT365">
        <f t="shared" si="439"/>
        <v>-6.1704072562357978E-2</v>
      </c>
      <c r="AU365">
        <f t="shared" si="440"/>
        <v>-0.1755973968253968</v>
      </c>
      <c r="AV365">
        <f t="shared" si="441"/>
        <v>-0.65512982312925117</v>
      </c>
      <c r="AW365">
        <f t="shared" si="442"/>
        <v>-1.8033028390022663</v>
      </c>
      <c r="AX365">
        <f t="shared" si="483"/>
        <v>-3.5363391111111082</v>
      </c>
      <c r="AY365">
        <f t="shared" si="484"/>
        <v>-5.4672457777777748</v>
      </c>
      <c r="AZ365">
        <f t="shared" si="485"/>
        <v>5.4770873150113228</v>
      </c>
    </row>
    <row r="366" spans="1:52" x14ac:dyDescent="0.2">
      <c r="A366">
        <v>1993.1666666666667</v>
      </c>
      <c r="B366" s="3">
        <v>10.077999999999999</v>
      </c>
      <c r="C366" s="1">
        <f t="shared" si="488"/>
        <v>10.05304761904762</v>
      </c>
      <c r="D366" s="1">
        <f t="shared" si="489"/>
        <v>1.4214285714285915E-2</v>
      </c>
      <c r="E366" s="1">
        <f t="shared" si="490"/>
        <v>-1.5856198034769581E-2</v>
      </c>
      <c r="F366" s="1"/>
      <c r="G366">
        <v>1993.1253424657534</v>
      </c>
      <c r="H366" s="3">
        <v>10.125</v>
      </c>
      <c r="I366" s="1">
        <f t="shared" si="491"/>
        <v>10.097190476190477</v>
      </c>
      <c r="J366" s="1">
        <f t="shared" si="492"/>
        <v>-2.3374716553286407E-2</v>
      </c>
      <c r="K366" s="1"/>
      <c r="L366">
        <v>1993.1253424657534</v>
      </c>
      <c r="M366" s="3">
        <v>10.225</v>
      </c>
      <c r="N366" s="1">
        <f t="shared" si="493"/>
        <v>10.191238095238095</v>
      </c>
      <c r="O366" s="1">
        <f t="shared" si="494"/>
        <v>-8.9984693877549635E-2</v>
      </c>
      <c r="P366" s="1"/>
      <c r="Q366">
        <v>1993.1253424657534</v>
      </c>
      <c r="R366" s="3">
        <v>10.364000000000001</v>
      </c>
      <c r="S366" s="1">
        <f t="shared" si="495"/>
        <v>10.330571428571428</v>
      </c>
      <c r="T366" s="1">
        <f t="shared" si="496"/>
        <v>-0.23330574452003028</v>
      </c>
      <c r="V366">
        <v>1993.1253424657534</v>
      </c>
      <c r="W366">
        <v>10.120999999999999</v>
      </c>
      <c r="X366" s="1">
        <f t="shared" si="497"/>
        <v>10.130428571428569</v>
      </c>
      <c r="Y366" s="1">
        <f t="shared" si="498"/>
        <v>-0.63581103552532092</v>
      </c>
      <c r="AA366">
        <v>1993.125</v>
      </c>
      <c r="AB366">
        <v>8.8680000000000021</v>
      </c>
      <c r="AC366" s="1">
        <f t="shared" si="499"/>
        <v>8.8918095238095223</v>
      </c>
      <c r="AD366" s="1">
        <f t="shared" si="500"/>
        <v>-1.0292936507936505</v>
      </c>
      <c r="AE366" s="1">
        <f t="shared" si="501"/>
        <v>-1.1729274376417231</v>
      </c>
      <c r="AF366" s="1"/>
      <c r="AG366">
        <v>1993.125</v>
      </c>
      <c r="AH366">
        <v>6.69</v>
      </c>
      <c r="AI366" s="1">
        <f t="shared" si="502"/>
        <v>6.5839523809523826</v>
      </c>
      <c r="AJ366" s="1">
        <f t="shared" si="503"/>
        <v>-1.421599395313681</v>
      </c>
      <c r="AM366" s="3">
        <v>3.7360000000000011</v>
      </c>
      <c r="AN366" s="1">
        <f t="shared" si="486"/>
        <v>3.2417619047619048</v>
      </c>
      <c r="AO366" s="1">
        <f t="shared" si="487"/>
        <v>-0.99243329554043913</v>
      </c>
      <c r="AQ366">
        <v>1993.1253424657534</v>
      </c>
      <c r="AR366">
        <f t="shared" si="437"/>
        <v>-1.4460852607709858E-2</v>
      </c>
      <c r="AS366">
        <f t="shared" si="438"/>
        <v>-3.577859410430706E-2</v>
      </c>
      <c r="AT366">
        <f t="shared" si="439"/>
        <v>-0.11784463492063234</v>
      </c>
      <c r="AU366">
        <f t="shared" si="440"/>
        <v>-0.33061947392289998</v>
      </c>
      <c r="AV366">
        <f t="shared" si="441"/>
        <v>-0.91047913832199268</v>
      </c>
      <c r="AW366">
        <f t="shared" si="442"/>
        <v>-1.9801889614512442</v>
      </c>
      <c r="AX366">
        <f t="shared" si="483"/>
        <v>-3.2766876099773214</v>
      </c>
      <c r="AY366">
        <f t="shared" si="484"/>
        <v>-4.1817867755102016</v>
      </c>
      <c r="AZ366">
        <f t="shared" si="485"/>
        <v>5.3830611697052042</v>
      </c>
    </row>
    <row r="367" spans="1:52" x14ac:dyDescent="0.2">
      <c r="A367">
        <v>1993.25</v>
      </c>
      <c r="B367" s="3">
        <v>10.125999999999998</v>
      </c>
      <c r="C367" s="1">
        <f t="shared" si="488"/>
        <v>10.068380952380952</v>
      </c>
      <c r="D367" s="1">
        <f t="shared" si="489"/>
        <v>-2.5714285714286689E-3</v>
      </c>
      <c r="E367" s="1">
        <f t="shared" si="490"/>
        <v>1.7070294784581108E-2</v>
      </c>
      <c r="F367" s="1"/>
      <c r="G367">
        <v>1993.208904109589</v>
      </c>
      <c r="H367" s="3">
        <v>10.151</v>
      </c>
      <c r="I367" s="1">
        <f t="shared" si="491"/>
        <v>10.095428571428572</v>
      </c>
      <c r="J367" s="1">
        <f t="shared" si="492"/>
        <v>-3.1468253968241814E-3</v>
      </c>
      <c r="K367" s="1"/>
      <c r="L367">
        <v>1993.208904109589</v>
      </c>
      <c r="M367" s="3">
        <v>10.151</v>
      </c>
      <c r="N367" s="1">
        <f t="shared" si="493"/>
        <v>10.100000000000001</v>
      </c>
      <c r="O367" s="1">
        <f t="shared" si="494"/>
        <v>-0.10781254724111687</v>
      </c>
      <c r="P367" s="1"/>
      <c r="Q367">
        <v>1993.208904109589</v>
      </c>
      <c r="R367" s="3">
        <v>10.132</v>
      </c>
      <c r="S367" s="1">
        <f t="shared" si="495"/>
        <v>10.086857142857145</v>
      </c>
      <c r="T367" s="1">
        <f t="shared" si="496"/>
        <v>-0.26724792139077852</v>
      </c>
      <c r="V367">
        <v>1993.208904109589</v>
      </c>
      <c r="W367">
        <v>9.5479999999999983</v>
      </c>
      <c r="X367" s="1">
        <f t="shared" si="497"/>
        <v>9.5250952380952381</v>
      </c>
      <c r="Y367" s="1">
        <f t="shared" si="498"/>
        <v>-0.60411035525321233</v>
      </c>
      <c r="AA367">
        <v>1993.2083333333333</v>
      </c>
      <c r="AB367">
        <v>7.9770000000000003</v>
      </c>
      <c r="AC367" s="1">
        <f t="shared" si="499"/>
        <v>7.8880476190476205</v>
      </c>
      <c r="AD367" s="1">
        <f t="shared" si="500"/>
        <v>-0.83960317460317491</v>
      </c>
      <c r="AE367" s="1">
        <f t="shared" si="501"/>
        <v>-0.8542103174603175</v>
      </c>
      <c r="AF367" s="1"/>
      <c r="AG367">
        <v>1993.2083333333333</v>
      </c>
      <c r="AH367">
        <v>5.777000000000001</v>
      </c>
      <c r="AI367" s="1">
        <f t="shared" si="502"/>
        <v>5.5279523809523807</v>
      </c>
      <c r="AJ367" s="1">
        <f t="shared" si="503"/>
        <v>-0.66362263794406673</v>
      </c>
      <c r="AM367" s="3">
        <v>3.0679999999999987</v>
      </c>
      <c r="AN367" s="1">
        <f t="shared" si="486"/>
        <v>2.9493809523809511</v>
      </c>
      <c r="AO367" s="1">
        <f t="shared" si="487"/>
        <v>0.43497392290249448</v>
      </c>
      <c r="AQ367">
        <v>1993.208904109589</v>
      </c>
      <c r="AR367">
        <f t="shared" si="437"/>
        <v>1.5568108843537971E-2</v>
      </c>
      <c r="AS367">
        <f t="shared" si="438"/>
        <v>1.2698204081634317E-2</v>
      </c>
      <c r="AT367">
        <f t="shared" si="439"/>
        <v>-8.5626839002264268E-2</v>
      </c>
      <c r="AU367">
        <f t="shared" si="440"/>
        <v>-0.32935694331065429</v>
      </c>
      <c r="AV367">
        <f t="shared" si="441"/>
        <v>-0.88030558730158381</v>
      </c>
      <c r="AW367">
        <f t="shared" si="442"/>
        <v>-1.6593453968253937</v>
      </c>
      <c r="AX367">
        <f t="shared" si="483"/>
        <v>-2.2645692426303827</v>
      </c>
      <c r="AY367">
        <f t="shared" si="484"/>
        <v>-1.8678730249433073</v>
      </c>
      <c r="AZ367">
        <f t="shared" si="485"/>
        <v>5.4164320500317391</v>
      </c>
    </row>
    <row r="368" spans="1:52" x14ac:dyDescent="0.2">
      <c r="A368">
        <v>1993.3333333333333</v>
      </c>
      <c r="B368" s="3">
        <v>10.023000000000003</v>
      </c>
      <c r="C368" s="1">
        <f t="shared" si="488"/>
        <v>10.079095238095238</v>
      </c>
      <c r="D368" s="1">
        <f t="shared" si="489"/>
        <v>9.5079365079369059E-3</v>
      </c>
      <c r="E368" s="1">
        <f t="shared" si="490"/>
        <v>6.9374905517762389E-2</v>
      </c>
      <c r="F368" s="1"/>
      <c r="G368">
        <v>1993.2924657534247</v>
      </c>
      <c r="H368" s="3">
        <v>10.023000000000003</v>
      </c>
      <c r="I368" s="1">
        <f t="shared" si="491"/>
        <v>10.082523809523812</v>
      </c>
      <c r="J368" s="1">
        <f t="shared" si="492"/>
        <v>4.1369992441421768E-2</v>
      </c>
      <c r="K368" s="1"/>
      <c r="L368">
        <v>1993.2924657534247</v>
      </c>
      <c r="M368" s="3">
        <v>9.9230000000000018</v>
      </c>
      <c r="N368" s="1">
        <f t="shared" si="493"/>
        <v>9.9721428571428596</v>
      </c>
      <c r="O368" s="1">
        <f t="shared" si="494"/>
        <v>-7.399678760393022E-2</v>
      </c>
      <c r="P368" s="1"/>
      <c r="Q368">
        <v>1993.2924657534247</v>
      </c>
      <c r="R368" s="3">
        <v>9.76</v>
      </c>
      <c r="S368" s="1">
        <f t="shared" si="495"/>
        <v>9.8056190476190483</v>
      </c>
      <c r="T368" s="1">
        <f t="shared" si="496"/>
        <v>-0.22094274376417192</v>
      </c>
      <c r="V368">
        <v>1993.2924657534247</v>
      </c>
      <c r="W368">
        <v>9.0229999999999997</v>
      </c>
      <c r="X368" s="1">
        <f t="shared" si="497"/>
        <v>8.9662380952380953</v>
      </c>
      <c r="Y368" s="1">
        <f t="shared" si="498"/>
        <v>-0.45060222978080022</v>
      </c>
      <c r="AA368">
        <v>1993.2916666666667</v>
      </c>
      <c r="AB368">
        <v>7.3270000000000017</v>
      </c>
      <c r="AC368" s="1">
        <f t="shared" si="499"/>
        <v>7.2341904761904781</v>
      </c>
      <c r="AD368" s="1">
        <f t="shared" si="500"/>
        <v>-0.49626587301587344</v>
      </c>
      <c r="AE368" s="1">
        <f t="shared" si="501"/>
        <v>-0.34706538170823908</v>
      </c>
      <c r="AF368" s="1"/>
      <c r="AG368">
        <v>1993.2916666666667</v>
      </c>
      <c r="AH368">
        <v>5.08</v>
      </c>
      <c r="AI368" s="1">
        <f t="shared" si="502"/>
        <v>5.2692857142857141</v>
      </c>
      <c r="AJ368" s="1">
        <f t="shared" si="503"/>
        <v>0.34988907785336365</v>
      </c>
      <c r="AM368" s="3">
        <v>3.0969999999999982</v>
      </c>
      <c r="AN368" s="1">
        <f t="shared" si="486"/>
        <v>4.1011428571428565</v>
      </c>
      <c r="AO368" s="1">
        <f t="shared" si="487"/>
        <v>2.106790060468632</v>
      </c>
      <c r="AQ368">
        <v>1993.2924657534247</v>
      </c>
      <c r="AR368">
        <f t="shared" si="437"/>
        <v>6.3269913832199293E-2</v>
      </c>
      <c r="AS368">
        <f t="shared" si="438"/>
        <v>0.10099934693877596</v>
      </c>
      <c r="AT368">
        <f t="shared" si="439"/>
        <v>3.3514276643991592E-2</v>
      </c>
      <c r="AU368">
        <f t="shared" si="440"/>
        <v>-0.16798550566893319</v>
      </c>
      <c r="AV368">
        <f t="shared" si="441"/>
        <v>-0.57893473922902294</v>
      </c>
      <c r="AW368">
        <f t="shared" si="442"/>
        <v>-0.89545836734693707</v>
      </c>
      <c r="AX368">
        <f t="shared" si="483"/>
        <v>-0.57635952834466941</v>
      </c>
      <c r="AY368">
        <f t="shared" si="484"/>
        <v>1.3450330068027232</v>
      </c>
      <c r="AZ368">
        <f t="shared" si="485"/>
        <v>5.6818583337868427</v>
      </c>
    </row>
    <row r="369" spans="1:52" x14ac:dyDescent="0.2">
      <c r="A369">
        <v>1993.4166666666667</v>
      </c>
      <c r="B369" s="3">
        <v>10.145</v>
      </c>
      <c r="C369" s="1">
        <f t="shared" si="488"/>
        <v>10.183380952380952</v>
      </c>
      <c r="D369" s="1">
        <f t="shared" si="489"/>
        <v>0.13696825396825382</v>
      </c>
      <c r="E369" s="1">
        <f t="shared" si="490"/>
        <v>9.211054421768769E-2</v>
      </c>
      <c r="F369" s="1"/>
      <c r="G369">
        <v>1993.3760273972603</v>
      </c>
      <c r="H369" s="3">
        <v>10.113000000000001</v>
      </c>
      <c r="I369" s="1">
        <f t="shared" si="491"/>
        <v>10.156523809523812</v>
      </c>
      <c r="J369" s="1">
        <f t="shared" si="492"/>
        <v>6.154818594104329E-2</v>
      </c>
      <c r="K369" s="1"/>
      <c r="L369">
        <v>1993.3760273972603</v>
      </c>
      <c r="M369" s="3">
        <v>9.8840000000000021</v>
      </c>
      <c r="N369" s="1">
        <f t="shared" si="493"/>
        <v>9.9370476190476218</v>
      </c>
      <c r="O369" s="1">
        <f t="shared" si="494"/>
        <v>-3.6562547241119313E-2</v>
      </c>
      <c r="P369" s="1"/>
      <c r="Q369">
        <v>1993.3760273972603</v>
      </c>
      <c r="R369" s="3">
        <v>9.6</v>
      </c>
      <c r="S369" s="1">
        <f t="shared" si="495"/>
        <v>9.6393809523809519</v>
      </c>
      <c r="T369" s="1">
        <f t="shared" si="496"/>
        <v>-0.1382849584278166</v>
      </c>
      <c r="V369">
        <v>1993.3760273972603</v>
      </c>
      <c r="W369">
        <v>8.5680000000000032</v>
      </c>
      <c r="X369" s="1">
        <f t="shared" si="497"/>
        <v>8.6331428571428575</v>
      </c>
      <c r="Y369" s="1">
        <f t="shared" si="498"/>
        <v>-0.18527928949357592</v>
      </c>
      <c r="AA369">
        <v>1993.375</v>
      </c>
      <c r="AB369">
        <v>6.9390000000000009</v>
      </c>
      <c r="AC369" s="1">
        <f t="shared" si="499"/>
        <v>7.2001428571428576</v>
      </c>
      <c r="AD369" s="1">
        <f t="shared" si="500"/>
        <v>0.27373015873015777</v>
      </c>
      <c r="AE369" s="1">
        <f t="shared" si="501"/>
        <v>0.32463000755857824</v>
      </c>
      <c r="AF369" s="1"/>
      <c r="AG369">
        <v>1993.375</v>
      </c>
      <c r="AH369">
        <v>5.7319999999999993</v>
      </c>
      <c r="AI369" s="1">
        <f t="shared" si="502"/>
        <v>6.1990000000000016</v>
      </c>
      <c r="AJ369" s="1">
        <f t="shared" si="503"/>
        <v>1.5179094860166287</v>
      </c>
      <c r="AM369" s="3">
        <v>6.9610000000000012</v>
      </c>
      <c r="AN369" s="1">
        <f t="shared" si="486"/>
        <v>6.9777619047619055</v>
      </c>
      <c r="AO369" s="1">
        <f t="shared" si="487"/>
        <v>3.5941430461073329</v>
      </c>
      <c r="AQ369">
        <v>1993.3760273972603</v>
      </c>
      <c r="AR369">
        <f t="shared" si="437"/>
        <v>8.4004816326531187E-2</v>
      </c>
      <c r="AS369">
        <f t="shared" si="438"/>
        <v>0.14013676190476268</v>
      </c>
      <c r="AT369">
        <f t="shared" si="439"/>
        <v>0.10679171882086186</v>
      </c>
      <c r="AU369">
        <f t="shared" si="440"/>
        <v>-1.9324163265306893E-2</v>
      </c>
      <c r="AV369">
        <f t="shared" si="441"/>
        <v>-0.18829887528344816</v>
      </c>
      <c r="AW369">
        <f t="shared" si="442"/>
        <v>0.10776369160997523</v>
      </c>
      <c r="AX369">
        <f t="shared" si="483"/>
        <v>1.4920971428571408</v>
      </c>
      <c r="AY369">
        <f t="shared" si="484"/>
        <v>4.7699556009070285</v>
      </c>
      <c r="AZ369">
        <f t="shared" si="485"/>
        <v>6.0501377440725594</v>
      </c>
    </row>
    <row r="370" spans="1:52" x14ac:dyDescent="0.2">
      <c r="A370">
        <v>1993.5</v>
      </c>
      <c r="B370" s="3">
        <v>10.25</v>
      </c>
      <c r="C370" s="1">
        <f t="shared" si="488"/>
        <v>10.290857142857144</v>
      </c>
      <c r="D370" s="1">
        <f t="shared" si="489"/>
        <v>0.15293650793650859</v>
      </c>
      <c r="E370" s="1">
        <f t="shared" si="490"/>
        <v>6.8280234315949886E-2</v>
      </c>
      <c r="F370" s="1"/>
      <c r="G370">
        <v>1993.4595890410958</v>
      </c>
      <c r="H370" s="3">
        <v>10.213000000000001</v>
      </c>
      <c r="I370" s="1">
        <f t="shared" si="491"/>
        <v>10.235380952380954</v>
      </c>
      <c r="J370" s="1">
        <f t="shared" si="492"/>
        <v>3.8949546485260347E-2</v>
      </c>
      <c r="K370" s="1"/>
      <c r="L370">
        <v>1993.4595890410958</v>
      </c>
      <c r="M370" s="3">
        <v>9.907</v>
      </c>
      <c r="N370" s="1">
        <f t="shared" si="493"/>
        <v>9.9377619047619046</v>
      </c>
      <c r="O370" s="1">
        <f t="shared" si="494"/>
        <v>-1.6799508692367605E-2</v>
      </c>
      <c r="P370" s="1"/>
      <c r="Q370">
        <v>1993.4595890410958</v>
      </c>
      <c r="R370" s="3">
        <v>9.52</v>
      </c>
      <c r="S370" s="1">
        <f t="shared" si="495"/>
        <v>9.5711904761904769</v>
      </c>
      <c r="T370" s="1">
        <f t="shared" si="496"/>
        <v>-4.0519463340892625E-2</v>
      </c>
      <c r="V370">
        <v>1993.4595890410958</v>
      </c>
      <c r="W370">
        <v>8.5029999999999983</v>
      </c>
      <c r="X370" s="1">
        <f t="shared" si="497"/>
        <v>8.6359047619047615</v>
      </c>
      <c r="Y370" s="1">
        <f t="shared" si="498"/>
        <v>0.18878930461073165</v>
      </c>
      <c r="AA370">
        <v>1993.4583333333333</v>
      </c>
      <c r="AB370">
        <v>7.7029999999999994</v>
      </c>
      <c r="AC370" s="1">
        <f t="shared" si="499"/>
        <v>7.8870476190476184</v>
      </c>
      <c r="AD370" s="1">
        <f t="shared" si="500"/>
        <v>1.1195595238095231</v>
      </c>
      <c r="AE370" s="1">
        <f t="shared" si="501"/>
        <v>1.0561938775510196</v>
      </c>
      <c r="AF370" s="1"/>
      <c r="AG370">
        <v>1993.4583333333333</v>
      </c>
      <c r="AH370">
        <v>8.1129999999999995</v>
      </c>
      <c r="AI370" s="1">
        <f t="shared" si="502"/>
        <v>8.2010476190476194</v>
      </c>
      <c r="AJ370" s="1">
        <f t="shared" si="503"/>
        <v>2.4395561224489795</v>
      </c>
      <c r="AM370" s="3">
        <v>11.053000000000001</v>
      </c>
      <c r="AN370" s="1">
        <f t="shared" si="486"/>
        <v>11.011904761904763</v>
      </c>
      <c r="AO370" s="1">
        <f t="shared" si="487"/>
        <v>4.0873514739229027</v>
      </c>
      <c r="AQ370">
        <v>1993.4595890410958</v>
      </c>
      <c r="AR370">
        <f t="shared" si="437"/>
        <v>6.2271573696146297E-2</v>
      </c>
      <c r="AS370">
        <f t="shared" si="438"/>
        <v>9.7793560090703738E-2</v>
      </c>
      <c r="AT370">
        <f t="shared" si="439"/>
        <v>8.2472408163264482E-2</v>
      </c>
      <c r="AU370">
        <f t="shared" si="440"/>
        <v>4.5518657596370408E-2</v>
      </c>
      <c r="AV370">
        <f t="shared" si="441"/>
        <v>0.21769450340135768</v>
      </c>
      <c r="AW370">
        <f t="shared" si="442"/>
        <v>1.1809433197278876</v>
      </c>
      <c r="AX370">
        <f t="shared" ref="AX370:AX385" si="504">($E370+$J370+$O370+$T370+$Y370+$AE370+$AJ370)*160*0.0057</f>
        <v>3.4058185034013571</v>
      </c>
      <c r="AY370">
        <f t="shared" si="484"/>
        <v>7.1334830476190438</v>
      </c>
      <c r="AZ370">
        <f t="shared" si="485"/>
        <v>6.3071392199909289</v>
      </c>
    </row>
    <row r="371" spans="1:52" x14ac:dyDescent="0.2">
      <c r="A371">
        <v>1993.5833333333333</v>
      </c>
      <c r="B371" s="3">
        <v>10.51</v>
      </c>
      <c r="C371" s="1">
        <f t="shared" si="488"/>
        <v>10.315476190476192</v>
      </c>
      <c r="D371" s="1">
        <f t="shared" si="489"/>
        <v>-3.7138888888887799E-2</v>
      </c>
      <c r="E371" s="1">
        <f t="shared" si="490"/>
        <v>2.3218065003780181E-2</v>
      </c>
      <c r="F371" s="1"/>
      <c r="G371">
        <v>1993.5431506849316</v>
      </c>
      <c r="H371" s="3">
        <v>10.413000000000002</v>
      </c>
      <c r="I371" s="1">
        <f t="shared" si="491"/>
        <v>10.23204761904762</v>
      </c>
      <c r="J371" s="1">
        <f t="shared" si="492"/>
        <v>2.3796296296288866E-3</v>
      </c>
      <c r="K371" s="1"/>
      <c r="L371">
        <v>1993.5431506849316</v>
      </c>
      <c r="M371" s="3">
        <v>10.086999999999998</v>
      </c>
      <c r="N371" s="1">
        <f t="shared" si="493"/>
        <v>9.9025238095238084</v>
      </c>
      <c r="O371" s="1">
        <f t="shared" si="494"/>
        <v>5.7696523053658256E-3</v>
      </c>
      <c r="P371" s="1"/>
      <c r="Q371">
        <v>1993.5431506849316</v>
      </c>
      <c r="R371" s="3">
        <v>9.7229999999999972</v>
      </c>
      <c r="S371" s="1">
        <f t="shared" si="495"/>
        <v>9.5609523809523775</v>
      </c>
      <c r="T371" s="1">
        <f t="shared" si="496"/>
        <v>8.2318027210884256E-2</v>
      </c>
      <c r="V371">
        <v>1993.5431506849316</v>
      </c>
      <c r="W371">
        <v>9.0579999999999998</v>
      </c>
      <c r="X371" s="1">
        <f t="shared" si="497"/>
        <v>8.9880476190476166</v>
      </c>
      <c r="Y371" s="1">
        <f t="shared" si="498"/>
        <v>0.58938832199546376</v>
      </c>
      <c r="AA371">
        <v>1993.5416666666667</v>
      </c>
      <c r="AB371">
        <v>9.3450000000000006</v>
      </c>
      <c r="AC371" s="1">
        <f t="shared" si="499"/>
        <v>9.2161428571428576</v>
      </c>
      <c r="AD371" s="1">
        <f t="shared" si="500"/>
        <v>1.6482460317460323</v>
      </c>
      <c r="AE371" s="1">
        <f t="shared" si="501"/>
        <v>1.577087112622827</v>
      </c>
      <c r="AF371" s="1"/>
      <c r="AG371">
        <v>1993.5416666666667</v>
      </c>
      <c r="AH371">
        <v>11.184000000000001</v>
      </c>
      <c r="AI371" s="1">
        <f t="shared" si="502"/>
        <v>10.916095238095238</v>
      </c>
      <c r="AJ371" s="1">
        <f t="shared" si="503"/>
        <v>2.6253556311413466</v>
      </c>
      <c r="AM371" s="3">
        <v>15.29</v>
      </c>
      <c r="AN371" s="1">
        <f t="shared" si="486"/>
        <v>15.028285714285717</v>
      </c>
      <c r="AO371" s="1">
        <f t="shared" si="487"/>
        <v>3.1275289115646254</v>
      </c>
      <c r="AQ371">
        <v>1993.5431506849316</v>
      </c>
      <c r="AR371">
        <f t="shared" si="437"/>
        <v>2.1174875283447525E-2</v>
      </c>
      <c r="AS371">
        <f t="shared" si="438"/>
        <v>2.3345097505669064E-2</v>
      </c>
      <c r="AT371">
        <f t="shared" si="439"/>
        <v>2.8607020408162698E-2</v>
      </c>
      <c r="AU371">
        <f t="shared" si="440"/>
        <v>0.10368106122448915</v>
      </c>
      <c r="AV371">
        <f t="shared" si="441"/>
        <v>0.64120321088435206</v>
      </c>
      <c r="AW371">
        <f t="shared" si="442"/>
        <v>2.0795066575963701</v>
      </c>
      <c r="AX371">
        <f t="shared" si="504"/>
        <v>4.4738309931972795</v>
      </c>
      <c r="AY371">
        <f t="shared" ref="AY371:AY386" si="505">($E371+$J371+$O371+$T371+$Y371+$AE371+$AJ371+$AO371)*160*0.0057</f>
        <v>7.3261373605442186</v>
      </c>
      <c r="AZ371">
        <f t="shared" si="485"/>
        <v>6.3684901362358275</v>
      </c>
    </row>
    <row r="372" spans="1:52" x14ac:dyDescent="0.2">
      <c r="A372">
        <v>1993.6666666666667</v>
      </c>
      <c r="B372" s="3">
        <v>10.277000000000003</v>
      </c>
      <c r="C372" s="1">
        <f t="shared" si="488"/>
        <v>10.308761904761907</v>
      </c>
      <c r="D372" s="1">
        <f t="shared" si="489"/>
        <v>-7.4218253968253642E-2</v>
      </c>
      <c r="E372" s="1">
        <f t="shared" si="490"/>
        <v>4.0187074829934064E-3</v>
      </c>
      <c r="F372" s="1"/>
      <c r="G372">
        <v>1993.6267123287671</v>
      </c>
      <c r="H372" s="3">
        <v>10.181000000000001</v>
      </c>
      <c r="I372" s="1">
        <f t="shared" si="491"/>
        <v>10.211238095238095</v>
      </c>
      <c r="J372" s="1">
        <f t="shared" si="492"/>
        <v>-1.9104308390032047E-3</v>
      </c>
      <c r="K372" s="1"/>
      <c r="L372">
        <v>1993.6267123287671</v>
      </c>
      <c r="M372" s="3">
        <v>9.8769999999999989</v>
      </c>
      <c r="N372" s="1">
        <f t="shared" si="493"/>
        <v>9.9179999999999993</v>
      </c>
      <c r="O372" s="1">
        <f t="shared" si="494"/>
        <v>6.079062736205626E-2</v>
      </c>
      <c r="P372" s="1"/>
      <c r="Q372">
        <v>1993.6267123287671</v>
      </c>
      <c r="R372" s="3">
        <v>9.6449999999999996</v>
      </c>
      <c r="S372" s="1">
        <f t="shared" si="495"/>
        <v>9.6949047619047608</v>
      </c>
      <c r="T372" s="1">
        <f t="shared" si="496"/>
        <v>0.21957728647014457</v>
      </c>
      <c r="V372">
        <v>1993.6267123287671</v>
      </c>
      <c r="W372">
        <v>9.7059999999999977</v>
      </c>
      <c r="X372" s="1">
        <f t="shared" si="497"/>
        <v>9.74628571428571</v>
      </c>
      <c r="Y372" s="1">
        <f t="shared" si="498"/>
        <v>0.85213529856387071</v>
      </c>
      <c r="AA372">
        <v>1993.625</v>
      </c>
      <c r="AB372">
        <v>10.89</v>
      </c>
      <c r="AC372" s="1">
        <f t="shared" si="499"/>
        <v>10.939142857142857</v>
      </c>
      <c r="AD372" s="1">
        <f t="shared" si="500"/>
        <v>1.6615793650793658</v>
      </c>
      <c r="AE372" s="1">
        <f t="shared" si="501"/>
        <v>1.6130156840513996</v>
      </c>
      <c r="AF372" s="1"/>
      <c r="AG372">
        <v>1993.625</v>
      </c>
      <c r="AH372">
        <v>13.303000000000001</v>
      </c>
      <c r="AI372" s="1">
        <f t="shared" si="502"/>
        <v>13.335523809523812</v>
      </c>
      <c r="AJ372" s="1">
        <f t="shared" si="503"/>
        <v>1.8909236583522309</v>
      </c>
      <c r="AM372" s="3">
        <v>17.347999999999999</v>
      </c>
      <c r="AN372" s="1">
        <f t="shared" si="486"/>
        <v>17.077523809523811</v>
      </c>
      <c r="AO372" s="1">
        <f t="shared" si="487"/>
        <v>0.99133881330309881</v>
      </c>
      <c r="AQ372">
        <v>1993.6267123287671</v>
      </c>
      <c r="AR372">
        <f t="shared" si="437"/>
        <v>3.6650612244899868E-3</v>
      </c>
      <c r="AS372">
        <f t="shared" si="438"/>
        <v>1.9227482993190636E-3</v>
      </c>
      <c r="AT372">
        <f t="shared" si="439"/>
        <v>5.7363800453514378E-2</v>
      </c>
      <c r="AU372">
        <f t="shared" si="440"/>
        <v>0.25761828571428624</v>
      </c>
      <c r="AV372">
        <f t="shared" si="441"/>
        <v>1.0347656780045362</v>
      </c>
      <c r="AW372">
        <f t="shared" si="442"/>
        <v>2.5058359818594131</v>
      </c>
      <c r="AX372">
        <f t="shared" si="504"/>
        <v>4.2303583582766482</v>
      </c>
      <c r="AY372">
        <f t="shared" si="505"/>
        <v>5.1344593560090734</v>
      </c>
      <c r="AZ372">
        <f t="shared" ref="AZ372:AZ387" si="506">AS372*2.628+AZ371</f>
        <v>6.3735431187664382</v>
      </c>
    </row>
    <row r="373" spans="1:52" x14ac:dyDescent="0.2">
      <c r="A373">
        <v>1993.75</v>
      </c>
      <c r="B373" s="3">
        <v>10.11</v>
      </c>
      <c r="C373" s="1">
        <f t="shared" si="488"/>
        <v>10.333952380952383</v>
      </c>
      <c r="D373" s="1">
        <f t="shared" si="489"/>
        <v>2.3329365079364929E-2</v>
      </c>
      <c r="E373" s="1">
        <f t="shared" si="490"/>
        <v>3.5733182161752186E-3</v>
      </c>
      <c r="F373" s="1"/>
      <c r="G373">
        <v>1993.7102739726026</v>
      </c>
      <c r="H373" s="3">
        <v>10.006999999999998</v>
      </c>
      <c r="I373" s="1">
        <f t="shared" si="491"/>
        <v>10.240380952380951</v>
      </c>
      <c r="J373" s="1">
        <f t="shared" si="492"/>
        <v>1.75245653817078E-2</v>
      </c>
      <c r="K373" s="1"/>
      <c r="L373">
        <v>1993.7102739726026</v>
      </c>
      <c r="M373" s="3">
        <v>9.7899999999999991</v>
      </c>
      <c r="N373" s="1">
        <f t="shared" si="493"/>
        <v>10.036523809523809</v>
      </c>
      <c r="O373" s="1">
        <f t="shared" si="494"/>
        <v>0.12340778533635646</v>
      </c>
      <c r="P373" s="1"/>
      <c r="Q373">
        <v>1993.7102739726026</v>
      </c>
      <c r="R373" s="3">
        <v>9.7669999999999995</v>
      </c>
      <c r="S373" s="1">
        <f t="shared" si="495"/>
        <v>10.007047619047619</v>
      </c>
      <c r="T373" s="1">
        <f t="shared" si="496"/>
        <v>0.31534599395313778</v>
      </c>
      <c r="V373">
        <v>1993.7102739726026</v>
      </c>
      <c r="W373">
        <v>10.506999999999998</v>
      </c>
      <c r="X373" s="1">
        <f t="shared" si="497"/>
        <v>10.673857142857141</v>
      </c>
      <c r="Y373" s="1">
        <f t="shared" si="498"/>
        <v>0.8303801965230545</v>
      </c>
      <c r="AA373">
        <v>1993.7083333333333</v>
      </c>
      <c r="AB373">
        <v>12.347000000000001</v>
      </c>
      <c r="AC373" s="1">
        <f t="shared" si="499"/>
        <v>12.388000000000002</v>
      </c>
      <c r="AD373" s="1">
        <f t="shared" si="500"/>
        <v>1.1819246031746033</v>
      </c>
      <c r="AE373" s="1">
        <f t="shared" si="501"/>
        <v>1.0827781557067282</v>
      </c>
      <c r="AF373" s="1"/>
      <c r="AG373">
        <v>1993.7083333333333</v>
      </c>
      <c r="AH373">
        <v>14.83</v>
      </c>
      <c r="AI373" s="1">
        <f t="shared" si="502"/>
        <v>14.585285714285718</v>
      </c>
      <c r="AJ373" s="1">
        <f t="shared" si="503"/>
        <v>0.50095389266817925</v>
      </c>
      <c r="AM373" s="3">
        <v>17.413</v>
      </c>
      <c r="AN373" s="1">
        <f t="shared" ref="AN373:AN388" si="507">(-2*AM370+3*AM371+6*AM372+7*AM373+6*AM374+3*AM375-2*AM376)/21</f>
        <v>16.873714285714286</v>
      </c>
      <c r="AO373" s="1">
        <f t="shared" ref="AO373:AO388" si="508">(22*AN370-67*AN371-58*AN372+58*AN374+67*AN375-22*AN376)/252</f>
        <v>-1.4062549130763413</v>
      </c>
      <c r="AQ373">
        <v>1993.7102739726026</v>
      </c>
      <c r="AR373">
        <f t="shared" si="437"/>
        <v>3.2588662131517992E-3</v>
      </c>
      <c r="AS373">
        <f t="shared" si="438"/>
        <v>1.9241269841269313E-2</v>
      </c>
      <c r="AT373">
        <f t="shared" si="439"/>
        <v>0.1317891700680264</v>
      </c>
      <c r="AU373">
        <f t="shared" si="440"/>
        <v>0.41938471655328807</v>
      </c>
      <c r="AV373">
        <f t="shared" si="441"/>
        <v>1.1766914557823138</v>
      </c>
      <c r="AW373">
        <f t="shared" si="442"/>
        <v>2.1641851337868498</v>
      </c>
      <c r="AX373">
        <f t="shared" si="504"/>
        <v>2.6210550839002291</v>
      </c>
      <c r="AY373">
        <f t="shared" si="505"/>
        <v>1.3385506031746062</v>
      </c>
      <c r="AZ373">
        <f t="shared" si="506"/>
        <v>6.4241091759092939</v>
      </c>
    </row>
    <row r="374" spans="1:52" x14ac:dyDescent="0.2">
      <c r="A374">
        <v>1993.8333333333333</v>
      </c>
      <c r="B374" s="3">
        <v>10.413000000000002</v>
      </c>
      <c r="C374" s="1">
        <f t="shared" ref="C374:C389" si="509">(-2*B371+3*B372+6*B373+7*B374+6*B375+3*B376-2*B377)/21</f>
        <v>10.318904761904763</v>
      </c>
      <c r="D374" s="1">
        <f t="shared" ref="D374:D389" si="510">(22*B371-67*B372-58*B373+58*B375+67*B376-22*B377)/252</f>
        <v>9.3317460317460063E-2</v>
      </c>
      <c r="E374" s="1">
        <f t="shared" ref="E374:E389" si="511">(22*C371-67*C372-58*C373+58*C375+67*C376-22*C377)/252</f>
        <v>-2.9044217687076157E-2</v>
      </c>
      <c r="F374" s="1"/>
      <c r="G374">
        <v>1993.7938356164384</v>
      </c>
      <c r="H374" s="3">
        <v>10.347999999999997</v>
      </c>
      <c r="I374" s="1">
        <f t="shared" ref="I374:I389" si="512">(-2*H371+3*H372+6*H373+7*H374+6*H375+3*H376-2*H377)/21</f>
        <v>10.247</v>
      </c>
      <c r="J374" s="1">
        <f t="shared" ref="J374:J389" si="513">(22*I371-67*I372-58*I373+58*I375+67*I376-22*I377)/252</f>
        <v>8.7925170068160242E-4</v>
      </c>
      <c r="K374" s="1"/>
      <c r="L374">
        <v>1993.7938356164384</v>
      </c>
      <c r="M374" s="3">
        <v>10.267999999999999</v>
      </c>
      <c r="N374" s="1">
        <f t="shared" ref="N374:N389" si="514">(-2*M371+3*M372+6*M373+7*M374+6*M375+3*M376-2*M377)/21</f>
        <v>10.156904761904761</v>
      </c>
      <c r="O374" s="1">
        <f t="shared" ref="O374:O389" si="515">(22*N371-67*N372-58*N373+58*N375+67*N376-22*N377)/252</f>
        <v>0.11976889644746723</v>
      </c>
      <c r="P374" s="1"/>
      <c r="Q374">
        <v>1993.7938356164384</v>
      </c>
      <c r="R374" s="3">
        <v>10.426000000000002</v>
      </c>
      <c r="S374" s="1">
        <f t="shared" ref="S374:S389" si="516">(-2*R371+3*R372+6*R373+7*R374+6*R375+3*R376-2*R377)/21</f>
        <v>10.30857142857143</v>
      </c>
      <c r="T374" s="1">
        <f t="shared" ref="T374:T389" si="517">(22*S371-67*S372-58*S373+58*S375+67*S376-22*S377)/252</f>
        <v>0.28448015873015936</v>
      </c>
      <c r="V374">
        <v>1993.7938356164384</v>
      </c>
      <c r="W374">
        <v>11.545</v>
      </c>
      <c r="X374" s="1">
        <f t="shared" ref="X374:X389" si="518">(-2*W371+3*W372+6*W373+7*W374+6*W375+3*W376-2*W377)/21</f>
        <v>11.357333333333333</v>
      </c>
      <c r="Y374" s="1">
        <f t="shared" ref="Y374:Y389" si="519">(22*X371-67*X372-58*X373+58*X375+67*X376-22*X377)/252</f>
        <v>0.48599300831443815</v>
      </c>
      <c r="AA374">
        <v>1993.7916666666667</v>
      </c>
      <c r="AB374">
        <v>13.319000000000001</v>
      </c>
      <c r="AC374" s="1">
        <f t="shared" ref="AC374:AC389" si="520">(-2*AB371+3*AB372+6*AB373+7*AB374+6*AB375+3*AB376-2*AB377)/21</f>
        <v>13.015190476190478</v>
      </c>
      <c r="AD374" s="1">
        <f t="shared" ref="AD374:AD389" si="521">(22*AB371-67*AB372-58*AB373+58*AB375+67*AB376-22*AB377)/252</f>
        <v>0.23261111111111063</v>
      </c>
      <c r="AE374" s="1">
        <f t="shared" ref="AE374:AE389" si="522">(22*AC371-67*AC372-58*AC373+58*AC375+67*AC376-22*AC377)/252</f>
        <v>0.16223450491307639</v>
      </c>
      <c r="AF374" s="1"/>
      <c r="AG374">
        <v>1993.7916666666667</v>
      </c>
      <c r="AH374">
        <v>14.536000000000001</v>
      </c>
      <c r="AI374" s="1">
        <f t="shared" si="502"/>
        <v>14.273428571428573</v>
      </c>
      <c r="AJ374" s="1">
        <f t="shared" si="503"/>
        <v>-0.97982350718065059</v>
      </c>
      <c r="AM374" s="3">
        <v>14.385</v>
      </c>
      <c r="AN374" s="1">
        <f t="shared" si="507"/>
        <v>14.405571428571429</v>
      </c>
      <c r="AO374" s="1">
        <f t="shared" si="508"/>
        <v>-3.0995808767951623</v>
      </c>
      <c r="AQ374">
        <v>1993.7938356164384</v>
      </c>
      <c r="AR374">
        <f t="shared" si="437"/>
        <v>-2.6488326530613455E-2</v>
      </c>
      <c r="AS374">
        <f t="shared" si="438"/>
        <v>-2.5686448979591832E-2</v>
      </c>
      <c r="AT374">
        <f t="shared" si="439"/>
        <v>8.3542784580498283E-2</v>
      </c>
      <c r="AU374">
        <f t="shared" si="440"/>
        <v>0.34298868934240362</v>
      </c>
      <c r="AV374">
        <f t="shared" si="441"/>
        <v>0.7862143129251713</v>
      </c>
      <c r="AW374">
        <f t="shared" si="442"/>
        <v>0.93417218140589697</v>
      </c>
      <c r="AX374">
        <f t="shared" si="504"/>
        <v>4.0573142857143599E-2</v>
      </c>
      <c r="AY374">
        <f t="shared" si="505"/>
        <v>-2.7862446167800448</v>
      </c>
      <c r="AZ374">
        <f t="shared" si="506"/>
        <v>6.3566051879909269</v>
      </c>
    </row>
    <row r="375" spans="1:52" x14ac:dyDescent="0.2">
      <c r="A375">
        <v>1993.9166666666667</v>
      </c>
      <c r="B375" s="3">
        <v>10.436999999999999</v>
      </c>
      <c r="C375" s="1">
        <f t="shared" si="509"/>
        <v>10.271476190476189</v>
      </c>
      <c r="D375" s="1">
        <f t="shared" si="510"/>
        <v>-0.11097619047619073</v>
      </c>
      <c r="E375" s="1">
        <f t="shared" si="511"/>
        <v>-0.1014707105064262</v>
      </c>
      <c r="F375" s="1"/>
      <c r="G375">
        <v>1993.8773972602739</v>
      </c>
      <c r="H375" s="3">
        <v>10.404000000000003</v>
      </c>
      <c r="I375" s="1">
        <f t="shared" si="512"/>
        <v>10.235761904761905</v>
      </c>
      <c r="J375" s="1">
        <f t="shared" si="513"/>
        <v>-6.7327475434617035E-2</v>
      </c>
      <c r="K375" s="1"/>
      <c r="L375">
        <v>1993.8773972602739</v>
      </c>
      <c r="M375" s="3">
        <v>10.44</v>
      </c>
      <c r="N375" s="1">
        <f t="shared" si="514"/>
        <v>10.26138095238095</v>
      </c>
      <c r="O375" s="1">
        <f t="shared" si="515"/>
        <v>3.246900982615232E-2</v>
      </c>
      <c r="P375" s="1"/>
      <c r="Q375">
        <v>1993.8773972602739</v>
      </c>
      <c r="R375" s="3">
        <v>10.75</v>
      </c>
      <c r="S375" s="1">
        <f t="shared" si="516"/>
        <v>10.545952380952381</v>
      </c>
      <c r="T375" s="1">
        <f t="shared" si="517"/>
        <v>0.12299508692365822</v>
      </c>
      <c r="V375">
        <v>1993.8773972602739</v>
      </c>
      <c r="W375">
        <v>11.834</v>
      </c>
      <c r="X375" s="1">
        <f t="shared" si="518"/>
        <v>11.604714285714284</v>
      </c>
      <c r="Y375" s="1">
        <f t="shared" si="519"/>
        <v>-1.9965419501133171E-2</v>
      </c>
      <c r="AA375">
        <v>1993.875</v>
      </c>
      <c r="AB375">
        <v>12.923999999999999</v>
      </c>
      <c r="AC375" s="1">
        <f t="shared" si="520"/>
        <v>12.703476190476191</v>
      </c>
      <c r="AD375" s="1">
        <f t="shared" si="521"/>
        <v>-0.8760992063492069</v>
      </c>
      <c r="AE375" s="1">
        <f t="shared" si="522"/>
        <v>-0.74880971277399855</v>
      </c>
      <c r="AF375" s="1"/>
      <c r="AG375">
        <v>1993.875</v>
      </c>
      <c r="AH375">
        <v>12.821000000000002</v>
      </c>
      <c r="AI375" s="1">
        <f t="shared" si="502"/>
        <v>12.705809523809526</v>
      </c>
      <c r="AJ375" s="1">
        <f t="shared" si="503"/>
        <v>-1.9942235449735459</v>
      </c>
      <c r="AM375" s="3">
        <v>10.709000000000001</v>
      </c>
      <c r="AN375" s="1">
        <f t="shared" si="507"/>
        <v>10.822904761904763</v>
      </c>
      <c r="AO375" s="1">
        <f t="shared" si="508"/>
        <v>-3.6520846560846563</v>
      </c>
      <c r="AQ375">
        <v>1993.8773972602739</v>
      </c>
      <c r="AR375">
        <f t="shared" si="437"/>
        <v>-9.254128798186069E-2</v>
      </c>
      <c r="AS375">
        <f t="shared" si="438"/>
        <v>-0.15394394557823143</v>
      </c>
      <c r="AT375">
        <f t="shared" si="439"/>
        <v>-0.12433220861678053</v>
      </c>
      <c r="AU375">
        <f t="shared" si="440"/>
        <v>-1.2160689342404225E-2</v>
      </c>
      <c r="AV375">
        <f t="shared" si="441"/>
        <v>-3.0369151927437679E-2</v>
      </c>
      <c r="AW375">
        <f t="shared" si="442"/>
        <v>-0.71328360997732443</v>
      </c>
      <c r="AX375">
        <f t="shared" si="504"/>
        <v>-2.5320154829931982</v>
      </c>
      <c r="AY375">
        <f t="shared" si="505"/>
        <v>-5.8627166893424052</v>
      </c>
      <c r="AZ375">
        <f t="shared" si="506"/>
        <v>5.9520404990113347</v>
      </c>
    </row>
    <row r="376" spans="1:52" x14ac:dyDescent="0.2">
      <c r="A376">
        <v>1994</v>
      </c>
      <c r="B376" s="3">
        <v>10.119</v>
      </c>
      <c r="C376" s="1">
        <f t="shared" si="509"/>
        <v>10.142666666666665</v>
      </c>
      <c r="D376" s="1">
        <f t="shared" si="510"/>
        <v>-0.27367857142857183</v>
      </c>
      <c r="E376" s="1">
        <f t="shared" si="511"/>
        <v>-0.13573563869992439</v>
      </c>
      <c r="F376" s="1"/>
      <c r="G376">
        <v>1993.9609589041097</v>
      </c>
      <c r="H376" s="3">
        <v>10.1</v>
      </c>
      <c r="I376" s="1">
        <f t="shared" si="512"/>
        <v>10.140238095238097</v>
      </c>
      <c r="J376" s="1">
        <f t="shared" si="513"/>
        <v>-0.10794501133786838</v>
      </c>
      <c r="K376" s="1"/>
      <c r="L376">
        <v>1993.9609589041097</v>
      </c>
      <c r="M376" s="3">
        <v>10.199999999999999</v>
      </c>
      <c r="N376" s="1">
        <f t="shared" si="514"/>
        <v>10.24690476190476</v>
      </c>
      <c r="O376" s="1">
        <f t="shared" si="515"/>
        <v>-5.2569538926682022E-2</v>
      </c>
      <c r="P376" s="1"/>
      <c r="Q376">
        <v>1993.9609589041097</v>
      </c>
      <c r="R376" s="3">
        <v>10.513</v>
      </c>
      <c r="S376" s="1">
        <f t="shared" si="516"/>
        <v>10.576666666666668</v>
      </c>
      <c r="T376" s="1">
        <f t="shared" si="517"/>
        <v>-5.3749244142100645E-2</v>
      </c>
      <c r="V376">
        <v>1993.9609589041097</v>
      </c>
      <c r="W376">
        <v>11.286999999999999</v>
      </c>
      <c r="X376" s="1">
        <f t="shared" si="518"/>
        <v>11.340523809523811</v>
      </c>
      <c r="Y376" s="1">
        <f t="shared" si="519"/>
        <v>-0.43295861678004516</v>
      </c>
      <c r="AA376">
        <v>1993.9583333333333</v>
      </c>
      <c r="AB376">
        <v>11.468000000000002</v>
      </c>
      <c r="AC376" s="1">
        <f t="shared" si="520"/>
        <v>11.57804761904762</v>
      </c>
      <c r="AD376" s="1">
        <f t="shared" si="521"/>
        <v>-1.5112023809523809</v>
      </c>
      <c r="AE376" s="1">
        <f t="shared" si="522"/>
        <v>-1.2978459939531359</v>
      </c>
      <c r="AF376" s="1"/>
      <c r="AG376">
        <v>1993.9583333333333</v>
      </c>
      <c r="AH376">
        <v>10.170999999999999</v>
      </c>
      <c r="AI376" s="1">
        <f t="shared" si="502"/>
        <v>10.385999999999999</v>
      </c>
      <c r="AJ376" s="1">
        <f t="shared" si="503"/>
        <v>-2.3043448601662897</v>
      </c>
      <c r="AM376" s="3">
        <v>6.9159999999999995</v>
      </c>
      <c r="AN376" s="1">
        <f t="shared" si="507"/>
        <v>7.2683809523809533</v>
      </c>
      <c r="AO376" s="1">
        <f t="shared" si="508"/>
        <v>-3.1931857520786102</v>
      </c>
      <c r="AQ376">
        <v>1993.9609589041097</v>
      </c>
      <c r="AR376">
        <f t="shared" si="437"/>
        <v>-0.12379090249433106</v>
      </c>
      <c r="AS376">
        <f t="shared" si="438"/>
        <v>-0.22223675283446703</v>
      </c>
      <c r="AT376">
        <f t="shared" si="439"/>
        <v>-0.27018017233560104</v>
      </c>
      <c r="AU376">
        <f t="shared" si="440"/>
        <v>-0.31919948299319684</v>
      </c>
      <c r="AV376">
        <f t="shared" si="441"/>
        <v>-0.71405774149659806</v>
      </c>
      <c r="AW376">
        <f t="shared" si="442"/>
        <v>-1.8976932879818578</v>
      </c>
      <c r="AX376">
        <f t="shared" si="504"/>
        <v>-3.9992558004535139</v>
      </c>
      <c r="AY376">
        <f t="shared" si="505"/>
        <v>-6.911441206349207</v>
      </c>
      <c r="AZ376">
        <f t="shared" si="506"/>
        <v>5.3680023125623553</v>
      </c>
    </row>
    <row r="377" spans="1:52" x14ac:dyDescent="0.2">
      <c r="A377">
        <v>1994.0833333333333</v>
      </c>
      <c r="B377" s="3">
        <v>9.8219999999999992</v>
      </c>
      <c r="C377" s="1">
        <f t="shared" si="509"/>
        <v>9.9776190476190472</v>
      </c>
      <c r="D377" s="1">
        <f t="shared" si="510"/>
        <v>-0.1160714285714279</v>
      </c>
      <c r="E377" s="1">
        <f t="shared" si="511"/>
        <v>-0.11390306122448876</v>
      </c>
      <c r="F377" s="1"/>
      <c r="G377">
        <v>1994.0417808219179</v>
      </c>
      <c r="H377" s="3">
        <v>9.8660000000000014</v>
      </c>
      <c r="I377" s="1">
        <f t="shared" si="512"/>
        <v>9.9935714285714283</v>
      </c>
      <c r="J377" s="1">
        <f t="shared" si="513"/>
        <v>-9.6403061224490577E-2</v>
      </c>
      <c r="K377" s="1"/>
      <c r="L377">
        <v>1994.0417808219179</v>
      </c>
      <c r="M377" s="3">
        <v>10.008999999999999</v>
      </c>
      <c r="N377" s="1">
        <f t="shared" si="514"/>
        <v>10.125095238095236</v>
      </c>
      <c r="O377" s="1">
        <f t="shared" si="515"/>
        <v>-9.6707671957670896E-2</v>
      </c>
      <c r="P377" s="1"/>
      <c r="Q377">
        <v>1994.0417808219179</v>
      </c>
      <c r="R377" s="3">
        <v>10.316000000000003</v>
      </c>
      <c r="S377" s="1">
        <f t="shared" si="516"/>
        <v>10.408476190476192</v>
      </c>
      <c r="T377" s="1">
        <f t="shared" si="517"/>
        <v>-0.18016005291005263</v>
      </c>
      <c r="V377">
        <v>1994.0417808219179</v>
      </c>
      <c r="W377">
        <v>10.61</v>
      </c>
      <c r="X377" s="1">
        <f t="shared" si="518"/>
        <v>10.730476190476189</v>
      </c>
      <c r="Y377" s="1">
        <f t="shared" si="519"/>
        <v>-0.63225188964474632</v>
      </c>
      <c r="AA377">
        <v>1994.0416666666667</v>
      </c>
      <c r="AB377">
        <v>9.9620000000000015</v>
      </c>
      <c r="AC377" s="1">
        <f t="shared" si="520"/>
        <v>10.135285714285716</v>
      </c>
      <c r="AD377" s="1">
        <f t="shared" si="521"/>
        <v>-1.3945277777777774</v>
      </c>
      <c r="AE377" s="1">
        <f t="shared" si="522"/>
        <v>-1.4061215041572186</v>
      </c>
      <c r="AF377" s="1"/>
      <c r="AG377">
        <v>1994.0416666666667</v>
      </c>
      <c r="AH377">
        <v>7.9850000000000003</v>
      </c>
      <c r="AI377" s="1">
        <f t="shared" si="502"/>
        <v>8.2019047619047623</v>
      </c>
      <c r="AJ377" s="1">
        <f t="shared" si="503"/>
        <v>-2.0482057823129254</v>
      </c>
      <c r="AM377" s="3">
        <v>4.5610000000000008</v>
      </c>
      <c r="AN377" s="1">
        <f t="shared" si="507"/>
        <v>4.7071428571428573</v>
      </c>
      <c r="AO377" s="1">
        <f t="shared" si="508"/>
        <v>-2.2352222222222227</v>
      </c>
      <c r="AQ377">
        <v>1994.0417808219179</v>
      </c>
      <c r="AR377">
        <f t="shared" si="437"/>
        <v>-0.10387959183673376</v>
      </c>
      <c r="AS377">
        <f t="shared" si="438"/>
        <v>-0.19179918367346915</v>
      </c>
      <c r="AT377">
        <f t="shared" si="439"/>
        <v>-0.279996580498865</v>
      </c>
      <c r="AU377">
        <f t="shared" si="440"/>
        <v>-0.44430254875283304</v>
      </c>
      <c r="AV377">
        <f t="shared" si="441"/>
        <v>-1.0209162721088418</v>
      </c>
      <c r="AW377">
        <f t="shared" si="442"/>
        <v>-2.303299083900225</v>
      </c>
      <c r="AX377">
        <f t="shared" si="504"/>
        <v>-4.1712627573696128</v>
      </c>
      <c r="AY377">
        <f t="shared" si="505"/>
        <v>-6.2097854240362791</v>
      </c>
      <c r="AZ377">
        <f t="shared" si="506"/>
        <v>4.8639540578684786</v>
      </c>
    </row>
    <row r="378" spans="1:52" x14ac:dyDescent="0.2">
      <c r="A378">
        <v>1994.1666666666667</v>
      </c>
      <c r="B378" s="3">
        <v>9.8960000000000026</v>
      </c>
      <c r="C378" s="1">
        <f t="shared" si="509"/>
        <v>9.9212380952380954</v>
      </c>
      <c r="D378" s="1">
        <f t="shared" si="510"/>
        <v>7.1047619047619706E-2</v>
      </c>
      <c r="E378" s="1">
        <f t="shared" si="511"/>
        <v>-5.1693877551020222E-2</v>
      </c>
      <c r="F378" s="1"/>
      <c r="G378">
        <v>1994.1253424657534</v>
      </c>
      <c r="H378" s="3">
        <v>9.9109999999999978</v>
      </c>
      <c r="I378" s="1">
        <f t="shared" si="512"/>
        <v>9.9493333333333336</v>
      </c>
      <c r="J378" s="1">
        <f t="shared" si="513"/>
        <v>-4.8125661375661502E-2</v>
      </c>
      <c r="K378" s="1"/>
      <c r="L378">
        <v>1994.1253424657534</v>
      </c>
      <c r="M378" s="3">
        <v>10.020999999999999</v>
      </c>
      <c r="N378" s="1">
        <f t="shared" si="514"/>
        <v>10.053095238095239</v>
      </c>
      <c r="O378" s="1">
        <f t="shared" si="515"/>
        <v>-0.10141515495086846</v>
      </c>
      <c r="P378" s="1"/>
      <c r="Q378">
        <v>1994.1253424657534</v>
      </c>
      <c r="R378" s="3">
        <v>10.189000000000002</v>
      </c>
      <c r="S378" s="1">
        <f t="shared" si="516"/>
        <v>10.215380952380954</v>
      </c>
      <c r="T378" s="1">
        <f t="shared" si="517"/>
        <v>-0.24253552532123948</v>
      </c>
      <c r="V378">
        <v>1994.1253424657534</v>
      </c>
      <c r="W378">
        <v>10.035</v>
      </c>
      <c r="X378" s="1">
        <f t="shared" si="518"/>
        <v>10.103095238095239</v>
      </c>
      <c r="Y378" s="1">
        <f t="shared" si="519"/>
        <v>-0.65357747543461708</v>
      </c>
      <c r="AA378">
        <v>1994.125</v>
      </c>
      <c r="AB378">
        <v>8.7820000000000018</v>
      </c>
      <c r="AC378" s="1">
        <f t="shared" si="520"/>
        <v>8.8670476190476197</v>
      </c>
      <c r="AD378" s="1">
        <f t="shared" si="521"/>
        <v>-1.0201031746031746</v>
      </c>
      <c r="AE378" s="1">
        <f t="shared" si="522"/>
        <v>-1.2085770975056698</v>
      </c>
      <c r="AF378" s="1"/>
      <c r="AG378">
        <v>1994.125</v>
      </c>
      <c r="AH378">
        <v>6.5029999999999983</v>
      </c>
      <c r="AI378" s="1">
        <f t="shared" si="502"/>
        <v>6.4894761904761902</v>
      </c>
      <c r="AJ378" s="1">
        <f t="shared" si="503"/>
        <v>-1.4586566515495083</v>
      </c>
      <c r="AM378" s="3">
        <v>3.3570000000000002</v>
      </c>
      <c r="AN378" s="1">
        <f t="shared" si="507"/>
        <v>3.0415238095238104</v>
      </c>
      <c r="AO378" s="1">
        <f t="shared" si="508"/>
        <v>-0.98614040060468688</v>
      </c>
      <c r="AQ378">
        <v>1994.1253424657534</v>
      </c>
      <c r="AR378">
        <f t="shared" si="437"/>
        <v>-4.7144816326530441E-2</v>
      </c>
      <c r="AS378">
        <f t="shared" si="438"/>
        <v>-9.1035419501133724E-2</v>
      </c>
      <c r="AT378">
        <f t="shared" si="439"/>
        <v>-0.18352604081632576</v>
      </c>
      <c r="AU378">
        <f t="shared" si="440"/>
        <v>-0.40471843990929618</v>
      </c>
      <c r="AV378">
        <f t="shared" si="441"/>
        <v>-1.000781097505667</v>
      </c>
      <c r="AW378">
        <f t="shared" si="442"/>
        <v>-2.1030034104308379</v>
      </c>
      <c r="AX378">
        <f t="shared" si="504"/>
        <v>-3.4332982766439897</v>
      </c>
      <c r="AY378">
        <f t="shared" si="505"/>
        <v>-4.3326583219954644</v>
      </c>
      <c r="AZ378">
        <f t="shared" si="506"/>
        <v>4.6247129754194995</v>
      </c>
    </row>
    <row r="379" spans="1:52" x14ac:dyDescent="0.2">
      <c r="A379">
        <v>1994.25</v>
      </c>
      <c r="B379" s="3">
        <v>10.048999999999999</v>
      </c>
      <c r="C379" s="1">
        <f t="shared" si="509"/>
        <v>9.9029523809523816</v>
      </c>
      <c r="D379" s="1">
        <f t="shared" si="510"/>
        <v>9.4246031746027231E-3</v>
      </c>
      <c r="E379" s="1">
        <f t="shared" si="511"/>
        <v>5.0580120937266902E-3</v>
      </c>
      <c r="F379" s="1"/>
      <c r="G379">
        <v>1994.208904109589</v>
      </c>
      <c r="H379" s="3">
        <v>10.069000000000001</v>
      </c>
      <c r="I379" s="1">
        <f t="shared" si="512"/>
        <v>9.931809523809525</v>
      </c>
      <c r="J379" s="1">
        <f t="shared" si="513"/>
        <v>-5.1095993953126587E-3</v>
      </c>
      <c r="K379" s="1"/>
      <c r="L379">
        <v>1994.208904109589</v>
      </c>
      <c r="M379" s="3">
        <v>10.098000000000001</v>
      </c>
      <c r="N379" s="1">
        <f t="shared" si="514"/>
        <v>9.9632380952380952</v>
      </c>
      <c r="O379" s="1">
        <f t="shared" si="515"/>
        <v>-9.8176870748299547E-2</v>
      </c>
      <c r="P379" s="1"/>
      <c r="Q379">
        <v>1994.208904109589</v>
      </c>
      <c r="R379" s="3">
        <v>10.093999999999998</v>
      </c>
      <c r="S379" s="1">
        <f t="shared" si="516"/>
        <v>9.9764761904761894</v>
      </c>
      <c r="T379" s="1">
        <f t="shared" si="517"/>
        <v>-0.26706802721088535</v>
      </c>
      <c r="V379">
        <v>1994.208904109589</v>
      </c>
      <c r="W379">
        <v>9.6240000000000006</v>
      </c>
      <c r="X379" s="1">
        <f t="shared" si="518"/>
        <v>9.5086666666666666</v>
      </c>
      <c r="Y379" s="1">
        <f t="shared" si="519"/>
        <v>-0.59279743008314356</v>
      </c>
      <c r="AA379">
        <v>1994.2083333333333</v>
      </c>
      <c r="AB379">
        <v>8.0310000000000024</v>
      </c>
      <c r="AC379" s="1">
        <f t="shared" si="520"/>
        <v>7.8505714285714294</v>
      </c>
      <c r="AD379" s="1">
        <f t="shared" si="521"/>
        <v>-0.83686904761904835</v>
      </c>
      <c r="AE379" s="1">
        <f t="shared" si="522"/>
        <v>-0.85347203325774723</v>
      </c>
      <c r="AF379" s="1"/>
      <c r="AG379">
        <v>1994.2083333333333</v>
      </c>
      <c r="AH379">
        <v>5.6920000000000019</v>
      </c>
      <c r="AI379" s="1">
        <f t="shared" si="502"/>
        <v>5.4009047619047612</v>
      </c>
      <c r="AJ379" s="1">
        <f t="shared" si="503"/>
        <v>-0.63427532123960673</v>
      </c>
      <c r="AM379" s="3">
        <v>2.8980000000000001</v>
      </c>
      <c r="AN379" s="1">
        <f t="shared" si="507"/>
        <v>2.7181428571428565</v>
      </c>
      <c r="AO379" s="1">
        <f t="shared" si="508"/>
        <v>0.61599848828420145</v>
      </c>
      <c r="AQ379">
        <v>1994.208904109589</v>
      </c>
      <c r="AR379">
        <f t="shared" si="437"/>
        <v>4.6129070294787418E-3</v>
      </c>
      <c r="AS379">
        <f t="shared" si="438"/>
        <v>-4.7047619046403282E-5</v>
      </c>
      <c r="AT379">
        <f t="shared" si="439"/>
        <v>-8.9584353741495593E-2</v>
      </c>
      <c r="AU379">
        <f t="shared" si="440"/>
        <v>-0.33315039455782303</v>
      </c>
      <c r="AV379">
        <f t="shared" si="441"/>
        <v>-0.87378165079365</v>
      </c>
      <c r="AW379">
        <f t="shared" si="442"/>
        <v>-1.6521481451247153</v>
      </c>
      <c r="AX379">
        <f t="shared" si="504"/>
        <v>-2.2306072380952364</v>
      </c>
      <c r="AY379">
        <f t="shared" si="505"/>
        <v>-1.6688166167800451</v>
      </c>
      <c r="AZ379">
        <f t="shared" si="506"/>
        <v>4.6245893342766458</v>
      </c>
    </row>
    <row r="380" spans="1:52" x14ac:dyDescent="0.2">
      <c r="A380">
        <v>1994.3333333333333</v>
      </c>
      <c r="B380" s="3">
        <v>9.9730000000000008</v>
      </c>
      <c r="C380" s="1">
        <f t="shared" si="509"/>
        <v>9.917523809523809</v>
      </c>
      <c r="D380" s="1">
        <f t="shared" si="510"/>
        <v>-6.3805555555556823E-2</v>
      </c>
      <c r="E380" s="1">
        <f t="shared" si="511"/>
        <v>4.0865835222977889E-2</v>
      </c>
      <c r="F380" s="1"/>
      <c r="G380">
        <v>1994.2924657534247</v>
      </c>
      <c r="H380" s="3">
        <v>9.9930000000000021</v>
      </c>
      <c r="I380" s="1">
        <f t="shared" si="512"/>
        <v>9.9222857142857155</v>
      </c>
      <c r="J380" s="1">
        <f t="shared" si="513"/>
        <v>1.5016439909297602E-2</v>
      </c>
      <c r="K380" s="1"/>
      <c r="L380">
        <v>1994.2924657534247</v>
      </c>
      <c r="M380" s="3">
        <v>9.92</v>
      </c>
      <c r="N380" s="1">
        <f t="shared" si="514"/>
        <v>9.8457142857142852</v>
      </c>
      <c r="O380" s="1">
        <f t="shared" si="515"/>
        <v>-9.6021164021165201E-2</v>
      </c>
      <c r="P380" s="1"/>
      <c r="Q380">
        <v>1994.2924657534247</v>
      </c>
      <c r="R380" s="3">
        <v>9.7629999999999981</v>
      </c>
      <c r="S380" s="1">
        <f t="shared" si="516"/>
        <v>9.6854285714285719</v>
      </c>
      <c r="T380" s="1">
        <f t="shared" si="517"/>
        <v>-0.25732653061224597</v>
      </c>
      <c r="V380">
        <v>1994.2924657534247</v>
      </c>
      <c r="W380">
        <v>9.0730000000000004</v>
      </c>
      <c r="X380" s="1">
        <f t="shared" si="518"/>
        <v>8.9537619047619081</v>
      </c>
      <c r="Y380" s="1">
        <f t="shared" si="519"/>
        <v>-0.45903949357520807</v>
      </c>
      <c r="AA380">
        <v>1994.2916666666667</v>
      </c>
      <c r="AB380">
        <v>7.31</v>
      </c>
      <c r="AC380" s="1">
        <f t="shared" si="520"/>
        <v>7.1951904761904775</v>
      </c>
      <c r="AD380" s="1">
        <f t="shared" si="521"/>
        <v>-0.51255158730158745</v>
      </c>
      <c r="AE380" s="1">
        <f t="shared" si="522"/>
        <v>-0.33427116402116314</v>
      </c>
      <c r="AF380" s="1"/>
      <c r="AG380">
        <v>1994.2916666666667</v>
      </c>
      <c r="AH380">
        <v>5.0830000000000002</v>
      </c>
      <c r="AI380" s="1">
        <f t="shared" si="502"/>
        <v>5.2152857142857147</v>
      </c>
      <c r="AJ380" s="1">
        <f t="shared" si="503"/>
        <v>0.46766780045351525</v>
      </c>
      <c r="AM380" s="3">
        <v>3.3829999999999987</v>
      </c>
      <c r="AN380" s="1">
        <f t="shared" si="507"/>
        <v>4.1828095238095226</v>
      </c>
      <c r="AO380" s="1">
        <f t="shared" si="508"/>
        <v>2.4461883975812535</v>
      </c>
      <c r="AQ380">
        <v>1994.2924657534247</v>
      </c>
      <c r="AR380">
        <f t="shared" si="437"/>
        <v>3.7269641723355833E-2</v>
      </c>
      <c r="AS380">
        <f t="shared" si="438"/>
        <v>5.096463492063525E-2</v>
      </c>
      <c r="AT380">
        <f t="shared" si="439"/>
        <v>-3.6606666666667419E-2</v>
      </c>
      <c r="AU380">
        <f t="shared" si="440"/>
        <v>-0.27128846258503575</v>
      </c>
      <c r="AV380">
        <f t="shared" si="441"/>
        <v>-0.68993248072562552</v>
      </c>
      <c r="AW380">
        <f t="shared" si="442"/>
        <v>-0.99478778231292631</v>
      </c>
      <c r="AX380">
        <f t="shared" si="504"/>
        <v>-0.56827474829932023</v>
      </c>
      <c r="AY380">
        <f t="shared" si="505"/>
        <v>1.6626490702947831</v>
      </c>
      <c r="AZ380">
        <f t="shared" si="506"/>
        <v>4.7585243948480755</v>
      </c>
    </row>
    <row r="381" spans="1:52" x14ac:dyDescent="0.2">
      <c r="A381">
        <v>1994.4166666666667</v>
      </c>
      <c r="B381" s="3">
        <v>9.7769999999999992</v>
      </c>
      <c r="C381" s="1">
        <f t="shared" si="509"/>
        <v>9.9810952380952394</v>
      </c>
      <c r="D381" s="1">
        <f t="shared" si="510"/>
        <v>7.6261904761903032E-2</v>
      </c>
      <c r="E381" s="1">
        <f t="shared" si="511"/>
        <v>8.6776832955402297E-2</v>
      </c>
      <c r="F381" s="1"/>
      <c r="G381">
        <v>1994.3760273972603</v>
      </c>
      <c r="H381" s="3">
        <v>9.761000000000001</v>
      </c>
      <c r="I381" s="1">
        <f t="shared" si="512"/>
        <v>9.9604285714285723</v>
      </c>
      <c r="J381" s="1">
        <f t="shared" si="513"/>
        <v>5.2996976568404339E-2</v>
      </c>
      <c r="K381" s="1"/>
      <c r="L381">
        <v>1994.3760273972603</v>
      </c>
      <c r="M381" s="3">
        <v>9.5769999999999982</v>
      </c>
      <c r="N381" s="1">
        <f t="shared" si="514"/>
        <v>9.7745238095238083</v>
      </c>
      <c r="O381" s="1">
        <f t="shared" si="515"/>
        <v>-4.7597127739985284E-2</v>
      </c>
      <c r="P381" s="1"/>
      <c r="Q381">
        <v>1994.3760273972603</v>
      </c>
      <c r="R381" s="3">
        <v>9.2939999999999987</v>
      </c>
      <c r="S381" s="1">
        <f t="shared" si="516"/>
        <v>9.4709523809523777</v>
      </c>
      <c r="T381" s="1">
        <f t="shared" si="517"/>
        <v>-0.15691742252456622</v>
      </c>
      <c r="V381">
        <v>1994.3760273972603</v>
      </c>
      <c r="W381">
        <v>8.4480000000000004</v>
      </c>
      <c r="X381" s="1">
        <f t="shared" si="518"/>
        <v>8.6012380952380951</v>
      </c>
      <c r="Y381" s="1">
        <f t="shared" si="519"/>
        <v>-0.1726570294784584</v>
      </c>
      <c r="AA381">
        <v>1994.375</v>
      </c>
      <c r="AB381">
        <v>6.8550000000000004</v>
      </c>
      <c r="AC381" s="1">
        <f t="shared" si="520"/>
        <v>7.1760476190476208</v>
      </c>
      <c r="AD381" s="1">
        <f t="shared" si="521"/>
        <v>0.26597619047619098</v>
      </c>
      <c r="AE381" s="1">
        <f t="shared" si="522"/>
        <v>0.37989285714285626</v>
      </c>
      <c r="AF381" s="1"/>
      <c r="AG381">
        <v>1994.375</v>
      </c>
      <c r="AH381">
        <v>5.7119999999999989</v>
      </c>
      <c r="AI381" s="1">
        <f t="shared" si="502"/>
        <v>6.2824285714285724</v>
      </c>
      <c r="AJ381" s="1">
        <f t="shared" si="503"/>
        <v>1.6570479969765681</v>
      </c>
      <c r="AM381" s="3">
        <v>6.93</v>
      </c>
      <c r="AN381" s="1">
        <f t="shared" si="507"/>
        <v>7.477999999999998</v>
      </c>
      <c r="AO381" s="1">
        <f t="shared" si="508"/>
        <v>3.8492154195011339</v>
      </c>
      <c r="AQ381">
        <v>1994.3760273972603</v>
      </c>
      <c r="AR381">
        <f t="shared" si="437"/>
        <v>7.9140471655326894E-2</v>
      </c>
      <c r="AS381">
        <f t="shared" si="438"/>
        <v>0.12747371428571164</v>
      </c>
      <c r="AT381">
        <f t="shared" si="439"/>
        <v>8.4065133786845075E-2</v>
      </c>
      <c r="AU381">
        <f t="shared" si="440"/>
        <v>-5.9043555555559325E-2</v>
      </c>
      <c r="AV381">
        <f t="shared" si="441"/>
        <v>-0.21650676643991337</v>
      </c>
      <c r="AW381">
        <f t="shared" si="442"/>
        <v>0.12995551927437152</v>
      </c>
      <c r="AX381">
        <f t="shared" si="504"/>
        <v>1.6411832925170016</v>
      </c>
      <c r="AY381">
        <f t="shared" si="505"/>
        <v>5.1516677551020358</v>
      </c>
      <c r="AZ381">
        <f t="shared" si="506"/>
        <v>5.0935253159909255</v>
      </c>
    </row>
    <row r="382" spans="1:52" x14ac:dyDescent="0.2">
      <c r="A382">
        <v>1994.5</v>
      </c>
      <c r="B382" s="3">
        <v>10.076999999999998</v>
      </c>
      <c r="C382" s="1">
        <f t="shared" si="509"/>
        <v>10.085523809523806</v>
      </c>
      <c r="D382" s="1">
        <f t="shared" si="510"/>
        <v>0.21556746031745933</v>
      </c>
      <c r="E382" s="1">
        <f t="shared" si="511"/>
        <v>0.11444992441420852</v>
      </c>
      <c r="F382" s="1"/>
      <c r="G382">
        <v>1994.4595890410958</v>
      </c>
      <c r="H382" s="3">
        <v>10.01</v>
      </c>
      <c r="I382" s="1">
        <f t="shared" si="512"/>
        <v>10.026523809523811</v>
      </c>
      <c r="J382" s="1">
        <f t="shared" si="513"/>
        <v>8.3489417989416961E-2</v>
      </c>
      <c r="K382" s="1"/>
      <c r="L382">
        <v>1994.4595890410958</v>
      </c>
      <c r="M382" s="3">
        <v>9.7309999999999999</v>
      </c>
      <c r="N382" s="1">
        <f t="shared" si="514"/>
        <v>9.7570952380952374</v>
      </c>
      <c r="O382" s="1">
        <f t="shared" si="515"/>
        <v>2.1065948601663505E-2</v>
      </c>
      <c r="P382" s="1"/>
      <c r="Q382">
        <v>1994.4595890410958</v>
      </c>
      <c r="R382" s="3">
        <v>9.3339999999999996</v>
      </c>
      <c r="S382" s="1">
        <f t="shared" si="516"/>
        <v>9.3834761904761894</v>
      </c>
      <c r="T382" s="1">
        <f t="shared" si="517"/>
        <v>2.5699168556311885E-3</v>
      </c>
      <c r="V382">
        <v>1994.4595890410958</v>
      </c>
      <c r="W382">
        <v>8.4670000000000005</v>
      </c>
      <c r="X382" s="1">
        <f t="shared" si="518"/>
        <v>8.6161904761904768</v>
      </c>
      <c r="Y382" s="1">
        <f t="shared" si="519"/>
        <v>0.2300073696145114</v>
      </c>
      <c r="AA382">
        <v>1994.4583333333333</v>
      </c>
      <c r="AB382">
        <v>7.7110000000000021</v>
      </c>
      <c r="AC382" s="1">
        <f t="shared" si="520"/>
        <v>7.9343333333333339</v>
      </c>
      <c r="AD382" s="1">
        <f t="shared" si="521"/>
        <v>1.252825396825396</v>
      </c>
      <c r="AE382" s="1">
        <f t="shared" si="522"/>
        <v>1.1081101662887376</v>
      </c>
      <c r="AF382" s="1"/>
      <c r="AG382">
        <v>1994.4583333333333</v>
      </c>
      <c r="AH382">
        <v>8.3450000000000006</v>
      </c>
      <c r="AI382" s="1">
        <f t="shared" si="502"/>
        <v>8.4464285714285712</v>
      </c>
      <c r="AJ382" s="1">
        <f t="shared" si="503"/>
        <v>2.4857796674225239</v>
      </c>
      <c r="AM382" s="3">
        <v>12.142999999999999</v>
      </c>
      <c r="AN382" s="1">
        <f t="shared" si="507"/>
        <v>11.659761904761902</v>
      </c>
      <c r="AO382" s="1">
        <f t="shared" si="508"/>
        <v>4.0987243008314449</v>
      </c>
      <c r="AQ382">
        <v>1994.4595890410958</v>
      </c>
      <c r="AR382">
        <f t="shared" si="437"/>
        <v>0.10437833106575817</v>
      </c>
      <c r="AS382">
        <f t="shared" si="438"/>
        <v>0.18052068027210647</v>
      </c>
      <c r="AT382">
        <f t="shared" si="439"/>
        <v>0.19973282539682355</v>
      </c>
      <c r="AU382">
        <f t="shared" si="440"/>
        <v>0.20207658956915919</v>
      </c>
      <c r="AV382">
        <f t="shared" si="441"/>
        <v>0.41184331065759355</v>
      </c>
      <c r="AW382">
        <f t="shared" si="442"/>
        <v>1.4224397823129225</v>
      </c>
      <c r="AX382">
        <f t="shared" si="504"/>
        <v>3.6894708390022641</v>
      </c>
      <c r="AY382">
        <f t="shared" si="505"/>
        <v>7.4275074013605416</v>
      </c>
      <c r="AZ382">
        <f t="shared" si="506"/>
        <v>5.5679336637460217</v>
      </c>
    </row>
    <row r="383" spans="1:52" x14ac:dyDescent="0.2">
      <c r="A383">
        <v>1994.5833333333333</v>
      </c>
      <c r="B383" s="3">
        <v>10.386999999999997</v>
      </c>
      <c r="C383" s="1">
        <f t="shared" si="509"/>
        <v>10.215857142857139</v>
      </c>
      <c r="D383" s="1">
        <f t="shared" si="510"/>
        <v>0.15064285714285641</v>
      </c>
      <c r="E383" s="1">
        <f t="shared" si="511"/>
        <v>0.13734882842025742</v>
      </c>
      <c r="F383" s="1"/>
      <c r="G383">
        <v>1994.5431506849316</v>
      </c>
      <c r="H383" s="3">
        <v>10.296999999999999</v>
      </c>
      <c r="I383" s="1">
        <f t="shared" si="512"/>
        <v>10.132095238095237</v>
      </c>
      <c r="J383" s="1">
        <f t="shared" si="513"/>
        <v>0.11736451247165518</v>
      </c>
      <c r="K383" s="1"/>
      <c r="L383">
        <v>1994.5431506849316</v>
      </c>
      <c r="M383" s="3">
        <v>9.9840000000000018</v>
      </c>
      <c r="N383" s="1">
        <f t="shared" si="514"/>
        <v>9.8260000000000005</v>
      </c>
      <c r="O383" s="1">
        <f t="shared" si="515"/>
        <v>0.11369142101284997</v>
      </c>
      <c r="P383" s="1"/>
      <c r="Q383">
        <v>1994.5431506849316</v>
      </c>
      <c r="R383" s="3">
        <v>9.6059999999999981</v>
      </c>
      <c r="S383" s="1">
        <f t="shared" si="516"/>
        <v>9.4897619047619024</v>
      </c>
      <c r="T383" s="1">
        <f t="shared" si="517"/>
        <v>0.19805404383975919</v>
      </c>
      <c r="V383">
        <v>1994.5431506849316</v>
      </c>
      <c r="W383">
        <v>9.1</v>
      </c>
      <c r="X383" s="1">
        <f t="shared" si="518"/>
        <v>9.0679523809523808</v>
      </c>
      <c r="Y383" s="1">
        <f t="shared" si="519"/>
        <v>0.65891364323507218</v>
      </c>
      <c r="AA383">
        <v>1994.5416666666667</v>
      </c>
      <c r="AB383">
        <v>9.4710000000000001</v>
      </c>
      <c r="AC383" s="1">
        <f t="shared" si="520"/>
        <v>9.3453809523809515</v>
      </c>
      <c r="AD383" s="1">
        <f t="shared" si="521"/>
        <v>1.7468492063492056</v>
      </c>
      <c r="AE383" s="1">
        <f t="shared" si="522"/>
        <v>1.6091048752834471</v>
      </c>
      <c r="AF383" s="1"/>
      <c r="AG383">
        <v>1994.5416666666667</v>
      </c>
      <c r="AH383">
        <v>11.529000000000002</v>
      </c>
      <c r="AI383" s="1">
        <f t="shared" si="502"/>
        <v>11.128809523809522</v>
      </c>
      <c r="AJ383" s="1">
        <f t="shared" si="503"/>
        <v>2.6063104686318956</v>
      </c>
      <c r="AM383" s="3">
        <v>16.094000000000001</v>
      </c>
      <c r="AN383" s="1">
        <f t="shared" si="507"/>
        <v>15.482333333333335</v>
      </c>
      <c r="AO383" s="1">
        <f t="shared" si="508"/>
        <v>3.0438622448979604</v>
      </c>
      <c r="AQ383">
        <v>1994.5431506849316</v>
      </c>
      <c r="AR383">
        <f t="shared" si="437"/>
        <v>0.12526213151927476</v>
      </c>
      <c r="AS383">
        <f t="shared" si="438"/>
        <v>0.23229856689342432</v>
      </c>
      <c r="AT383">
        <f t="shared" si="439"/>
        <v>0.33598514285714348</v>
      </c>
      <c r="AU383">
        <f t="shared" si="440"/>
        <v>0.51661043083900382</v>
      </c>
      <c r="AV383">
        <f t="shared" si="441"/>
        <v>1.1175396734693899</v>
      </c>
      <c r="AW383">
        <f t="shared" si="442"/>
        <v>2.5850433197278937</v>
      </c>
      <c r="AX383">
        <f t="shared" si="504"/>
        <v>4.9619984671201829</v>
      </c>
      <c r="AY383">
        <f t="shared" si="505"/>
        <v>7.7380008344671216</v>
      </c>
      <c r="AZ383">
        <f t="shared" si="506"/>
        <v>6.1784142975419405</v>
      </c>
    </row>
    <row r="384" spans="1:52" x14ac:dyDescent="0.2">
      <c r="A384">
        <v>1994.6666666666667</v>
      </c>
      <c r="B384" s="3">
        <v>10.325999999999999</v>
      </c>
      <c r="C384" s="1">
        <f t="shared" si="509"/>
        <v>10.323095238095238</v>
      </c>
      <c r="D384" s="1">
        <f t="shared" si="510"/>
        <v>-1.9900793650792243E-2</v>
      </c>
      <c r="E384" s="1">
        <f t="shared" si="511"/>
        <v>0.10962811791383384</v>
      </c>
      <c r="F384" s="1"/>
      <c r="G384">
        <v>1994.6267123287671</v>
      </c>
      <c r="H384" s="3">
        <v>10.225999999999999</v>
      </c>
      <c r="I384" s="1">
        <f t="shared" si="512"/>
        <v>10.227047619047619</v>
      </c>
      <c r="J384" s="1">
        <f t="shared" si="513"/>
        <v>0.10681594860166298</v>
      </c>
      <c r="K384" s="1"/>
      <c r="L384">
        <v>1994.6267123287671</v>
      </c>
      <c r="M384" s="3">
        <v>9.9420000000000002</v>
      </c>
      <c r="N384" s="1">
        <f t="shared" si="514"/>
        <v>9.9467142857142861</v>
      </c>
      <c r="O384" s="1">
        <f t="shared" si="515"/>
        <v>0.16546957671957657</v>
      </c>
      <c r="P384" s="1"/>
      <c r="Q384">
        <v>1994.6267123287671</v>
      </c>
      <c r="R384" s="3">
        <v>9.7359999999999989</v>
      </c>
      <c r="S384" s="1">
        <f t="shared" si="516"/>
        <v>9.7344761904761903</v>
      </c>
      <c r="T384" s="1">
        <f t="shared" si="517"/>
        <v>0.32920238095238119</v>
      </c>
      <c r="V384">
        <v>1994.6267123287671</v>
      </c>
      <c r="W384">
        <v>9.9259999999999984</v>
      </c>
      <c r="X384" s="1">
        <f t="shared" si="518"/>
        <v>9.8486666666666665</v>
      </c>
      <c r="Y384" s="1">
        <f t="shared" si="519"/>
        <v>0.8940489417989409</v>
      </c>
      <c r="AA384">
        <v>1994.625</v>
      </c>
      <c r="AB384">
        <v>11.177999999999997</v>
      </c>
      <c r="AC384" s="1">
        <f t="shared" si="520"/>
        <v>11.016571428571432</v>
      </c>
      <c r="AD384" s="1">
        <f t="shared" si="521"/>
        <v>1.5479365079365084</v>
      </c>
      <c r="AE384" s="1">
        <f t="shared" si="522"/>
        <v>1.6174527588813306</v>
      </c>
      <c r="AF384" s="1"/>
      <c r="AG384">
        <v>1994.625</v>
      </c>
      <c r="AH384">
        <v>13.638999999999998</v>
      </c>
      <c r="AI384" s="1">
        <f t="shared" si="502"/>
        <v>13.471285714285713</v>
      </c>
      <c r="AJ384" s="1">
        <f t="shared" si="503"/>
        <v>1.9035667044595623</v>
      </c>
      <c r="AM384" s="3">
        <v>17.445</v>
      </c>
      <c r="AN384" s="1">
        <f t="shared" si="507"/>
        <v>17.535238095238096</v>
      </c>
      <c r="AO384" s="1">
        <f t="shared" si="508"/>
        <v>1.0688639455782316</v>
      </c>
      <c r="AQ384">
        <v>1994.6267123287671</v>
      </c>
      <c r="AR384">
        <f t="shared" si="437"/>
        <v>9.9980843537416472E-2</v>
      </c>
      <c r="AS384">
        <f t="shared" si="438"/>
        <v>0.19739698866213309</v>
      </c>
      <c r="AT384">
        <f t="shared" si="439"/>
        <v>0.34830524263038692</v>
      </c>
      <c r="AU384">
        <f t="shared" si="440"/>
        <v>0.64853781405895849</v>
      </c>
      <c r="AV384">
        <f t="shared" si="441"/>
        <v>1.4639104489795927</v>
      </c>
      <c r="AW384">
        <f t="shared" si="442"/>
        <v>2.9390273650793661</v>
      </c>
      <c r="AX384">
        <f t="shared" si="504"/>
        <v>4.6750801995464872</v>
      </c>
      <c r="AY384">
        <f t="shared" si="505"/>
        <v>5.6498841179138344</v>
      </c>
      <c r="AZ384">
        <f t="shared" si="506"/>
        <v>6.697173583746026</v>
      </c>
    </row>
    <row r="385" spans="1:52" x14ac:dyDescent="0.2">
      <c r="A385">
        <v>1994.75</v>
      </c>
      <c r="B385" s="3">
        <v>10.262999999999998</v>
      </c>
      <c r="C385" s="1">
        <f t="shared" si="509"/>
        <v>10.44604761904762</v>
      </c>
      <c r="D385" s="1">
        <f t="shared" si="510"/>
        <v>9.849206349206549E-2</v>
      </c>
      <c r="E385" s="1">
        <f t="shared" si="511"/>
        <v>2.7678571428572985E-2</v>
      </c>
      <c r="F385" s="1"/>
      <c r="G385">
        <v>1994.7102739726026</v>
      </c>
      <c r="H385" s="3">
        <v>10.19</v>
      </c>
      <c r="I385" s="1">
        <f t="shared" si="512"/>
        <v>10.356190476190475</v>
      </c>
      <c r="J385" s="1">
        <f t="shared" si="513"/>
        <v>3.7959561602419409E-2</v>
      </c>
      <c r="K385" s="1"/>
      <c r="L385">
        <v>1994.7102739726026</v>
      </c>
      <c r="M385" s="3">
        <v>9.9869999999999983</v>
      </c>
      <c r="N385" s="1">
        <f t="shared" si="514"/>
        <v>10.165238095238093</v>
      </c>
      <c r="O385" s="1">
        <f t="shared" si="515"/>
        <v>0.14082785336356762</v>
      </c>
      <c r="P385" s="1"/>
      <c r="Q385">
        <v>1994.7102739726026</v>
      </c>
      <c r="R385" s="3">
        <v>9.9969999999999981</v>
      </c>
      <c r="S385" s="1">
        <f t="shared" si="516"/>
        <v>10.145999999999999</v>
      </c>
      <c r="T385" s="1">
        <f t="shared" si="517"/>
        <v>0.33320256991685537</v>
      </c>
      <c r="V385">
        <v>1994.7102739726026</v>
      </c>
      <c r="W385">
        <v>10.683</v>
      </c>
      <c r="X385" s="1">
        <f t="shared" si="518"/>
        <v>10.829857142857142</v>
      </c>
      <c r="Y385" s="1">
        <f t="shared" si="519"/>
        <v>0.80581216931216881</v>
      </c>
      <c r="AA385">
        <v>1994.7083333333333</v>
      </c>
      <c r="AB385">
        <v>12.357000000000003</v>
      </c>
      <c r="AC385" s="1">
        <f t="shared" si="520"/>
        <v>12.514666666666667</v>
      </c>
      <c r="AD385" s="1">
        <f t="shared" si="521"/>
        <v>1.1781547619047634</v>
      </c>
      <c r="AE385" s="1">
        <f t="shared" si="522"/>
        <v>1.0861502267573699</v>
      </c>
      <c r="AF385" s="1"/>
      <c r="AG385">
        <v>1994.7083333333333</v>
      </c>
      <c r="AH385">
        <v>14.634000000000002</v>
      </c>
      <c r="AI385" s="1">
        <f t="shared" si="502"/>
        <v>14.847523809523807</v>
      </c>
      <c r="AJ385" s="1">
        <f t="shared" si="503"/>
        <v>0.62390117157974323</v>
      </c>
      <c r="AM385" s="3">
        <v>17.489000000000001</v>
      </c>
      <c r="AN385" s="1">
        <f t="shared" si="507"/>
        <v>17.535666666666668</v>
      </c>
      <c r="AO385" s="1">
        <f t="shared" si="508"/>
        <v>-1.0917509448223754</v>
      </c>
      <c r="AQ385">
        <v>1994.7102739726026</v>
      </c>
      <c r="AR385">
        <f t="shared" si="437"/>
        <v>2.5242857142858562E-2</v>
      </c>
      <c r="AS385">
        <f t="shared" si="438"/>
        <v>5.986197732426507E-2</v>
      </c>
      <c r="AT385">
        <f t="shared" si="439"/>
        <v>0.18829697959183875</v>
      </c>
      <c r="AU385">
        <f t="shared" si="440"/>
        <v>0.4921777233560109</v>
      </c>
      <c r="AV385">
        <f t="shared" si="441"/>
        <v>1.2270784217687087</v>
      </c>
      <c r="AW385">
        <f t="shared" si="442"/>
        <v>2.2176474285714298</v>
      </c>
      <c r="AX385">
        <f t="shared" si="504"/>
        <v>2.7866452970521558</v>
      </c>
      <c r="AY385">
        <f t="shared" si="505"/>
        <v>1.7909684353741495</v>
      </c>
      <c r="AZ385">
        <f t="shared" si="506"/>
        <v>6.8544908601541943</v>
      </c>
    </row>
    <row r="386" spans="1:52" x14ac:dyDescent="0.2">
      <c r="A386">
        <v>1994.8333333333333</v>
      </c>
      <c r="B386" s="3">
        <v>10.384000000000002</v>
      </c>
      <c r="C386" s="1">
        <f t="shared" si="509"/>
        <v>10.386571428571429</v>
      </c>
      <c r="D386" s="1">
        <f t="shared" si="510"/>
        <v>-1.9761904761902128E-3</v>
      </c>
      <c r="E386" s="1">
        <f t="shared" si="511"/>
        <v>-8.4041572184430174E-2</v>
      </c>
      <c r="F386" s="1"/>
      <c r="G386">
        <v>1994.7938356164384</v>
      </c>
      <c r="H386" s="3">
        <v>10.294000000000002</v>
      </c>
      <c r="I386" s="1">
        <f t="shared" si="512"/>
        <v>10.311857142857145</v>
      </c>
      <c r="J386" s="1">
        <f t="shared" si="513"/>
        <v>-6.4117346938774619E-2</v>
      </c>
      <c r="K386" s="1"/>
      <c r="L386">
        <v>1994.7938356164384</v>
      </c>
      <c r="M386" s="3">
        <v>10.216000000000001</v>
      </c>
      <c r="N386" s="1">
        <f t="shared" si="514"/>
        <v>10.233238095238095</v>
      </c>
      <c r="O386" s="1">
        <f t="shared" si="515"/>
        <v>4.9705971277399653E-2</v>
      </c>
      <c r="P386" s="1"/>
      <c r="Q386">
        <v>1994.7938356164384</v>
      </c>
      <c r="R386" s="3">
        <v>10.362000000000002</v>
      </c>
      <c r="S386" s="1">
        <f t="shared" si="516"/>
        <v>10.398</v>
      </c>
      <c r="T386" s="1">
        <f t="shared" si="517"/>
        <v>0.21280026455026452</v>
      </c>
      <c r="V386">
        <v>1994.7938356164384</v>
      </c>
      <c r="W386">
        <v>11.439000000000002</v>
      </c>
      <c r="X386" s="1">
        <f t="shared" si="518"/>
        <v>11.442619047619045</v>
      </c>
      <c r="Y386" s="1">
        <f t="shared" si="519"/>
        <v>0.43281141345427027</v>
      </c>
      <c r="AA386">
        <v>1994.7916666666667</v>
      </c>
      <c r="AB386">
        <v>13.197000000000003</v>
      </c>
      <c r="AC386" s="1">
        <f t="shared" si="520"/>
        <v>13.14804761904762</v>
      </c>
      <c r="AD386" s="1">
        <f t="shared" si="521"/>
        <v>0.29940476190476195</v>
      </c>
      <c r="AE386" s="1">
        <f t="shared" si="522"/>
        <v>0.21994633408919159</v>
      </c>
      <c r="AF386" s="1"/>
      <c r="AG386">
        <v>1994.7916666666667</v>
      </c>
      <c r="AH386">
        <v>14.887</v>
      </c>
      <c r="AI386" s="1">
        <f t="shared" si="502"/>
        <v>14.69314285714286</v>
      </c>
      <c r="AJ386" s="1">
        <f t="shared" si="503"/>
        <v>-0.76414266817838172</v>
      </c>
      <c r="AM386" s="3">
        <v>15.774000000000001</v>
      </c>
      <c r="AN386" s="1">
        <f t="shared" si="507"/>
        <v>15.436809523809524</v>
      </c>
      <c r="AO386" s="1">
        <f t="shared" si="508"/>
        <v>-2.75664814814815</v>
      </c>
      <c r="AQ386">
        <v>1994.7938356164384</v>
      </c>
      <c r="AR386">
        <f t="shared" ref="AR386:AR412" si="523">E386*160*0.0057</f>
        <v>-7.6645913832200332E-2</v>
      </c>
      <c r="AS386">
        <f t="shared" ref="AS386:AS412" si="524">(E386+J386)*160*0.0057</f>
        <v>-0.13512093424036276</v>
      </c>
      <c r="AT386">
        <f t="shared" ref="AT386:AT412" si="525">(E386+J386+O386)*160*0.0057</f>
        <v>-8.9789088435374295E-2</v>
      </c>
      <c r="AU386">
        <f t="shared" ref="AU386:AU412" si="526">($E386+$J386+$O386+$T386)*160*0.0057</f>
        <v>0.10428475283446696</v>
      </c>
      <c r="AV386">
        <f t="shared" ref="AV386:AV412" si="527">($E386+$J386+$O386+$T386+$Y386)*160*0.0057</f>
        <v>0.4990087619047614</v>
      </c>
      <c r="AW386">
        <f t="shared" ref="AW386:AW412" si="528">($E386+$J386+$O386+$T386+$Y386+$AE386)*160*0.0057</f>
        <v>0.69959981859410414</v>
      </c>
      <c r="AX386">
        <f t="shared" ref="AX386:AX401" si="529">($E386+$J386+$O386+$T386+$Y386+$AE386+$AJ386)*160*0.0057</f>
        <v>2.7017052154200416E-3</v>
      </c>
      <c r="AY386">
        <f t="shared" si="505"/>
        <v>-2.5113614058956926</v>
      </c>
      <c r="AZ386">
        <f t="shared" si="506"/>
        <v>6.4993930449705211</v>
      </c>
    </row>
    <row r="387" spans="1:52" x14ac:dyDescent="0.2">
      <c r="A387">
        <v>1994.9166666666667</v>
      </c>
      <c r="B387" s="3">
        <v>10.613</v>
      </c>
      <c r="C387" s="1">
        <f t="shared" si="509"/>
        <v>10.249047619047619</v>
      </c>
      <c r="D387" s="1">
        <f t="shared" si="510"/>
        <v>-0.22921825396825443</v>
      </c>
      <c r="E387" s="1">
        <f t="shared" si="511"/>
        <v>-0.19143310657596369</v>
      </c>
      <c r="F387" s="1"/>
      <c r="G387">
        <v>1994.8773972602739</v>
      </c>
      <c r="H387" s="3">
        <v>10.562999999999997</v>
      </c>
      <c r="I387" s="1">
        <f t="shared" si="512"/>
        <v>10.196666666666667</v>
      </c>
      <c r="J387" s="1">
        <f t="shared" si="513"/>
        <v>-0.16481878306878239</v>
      </c>
      <c r="K387" s="1"/>
      <c r="L387">
        <v>1994.8773972602739</v>
      </c>
      <c r="M387" s="3">
        <v>10.613</v>
      </c>
      <c r="N387" s="1">
        <f t="shared" si="514"/>
        <v>10.223571428571429</v>
      </c>
      <c r="O387" s="1">
        <f t="shared" si="515"/>
        <v>-7.4657029478458189E-2</v>
      </c>
      <c r="P387" s="1"/>
      <c r="Q387">
        <v>1994.8773972602739</v>
      </c>
      <c r="R387" s="3">
        <v>10.923</v>
      </c>
      <c r="S387" s="1">
        <f t="shared" si="516"/>
        <v>10.519857142857141</v>
      </c>
      <c r="T387" s="1">
        <f t="shared" si="517"/>
        <v>1.9021541950115378E-2</v>
      </c>
      <c r="V387">
        <v>1994.8773972602739</v>
      </c>
      <c r="W387">
        <v>12.09</v>
      </c>
      <c r="X387" s="1">
        <f t="shared" si="518"/>
        <v>11.613095238095237</v>
      </c>
      <c r="Y387" s="1">
        <f t="shared" si="519"/>
        <v>-6.3850529100528589E-2</v>
      </c>
      <c r="AA387">
        <v>1994.875</v>
      </c>
      <c r="AB387">
        <v>13.44</v>
      </c>
      <c r="AC387" s="1">
        <f t="shared" si="520"/>
        <v>12.882380952380956</v>
      </c>
      <c r="AD387" s="1">
        <f t="shared" si="521"/>
        <v>-0.72809523809524035</v>
      </c>
      <c r="AE387" s="1">
        <f t="shared" si="522"/>
        <v>-0.66325018896447463</v>
      </c>
      <c r="AF387" s="1"/>
      <c r="AG387">
        <v>1994.875</v>
      </c>
      <c r="AH387">
        <v>13.912999999999998</v>
      </c>
      <c r="AI387" s="1">
        <f t="shared" si="502"/>
        <v>13.305904761904761</v>
      </c>
      <c r="AJ387" s="1">
        <f t="shared" si="503"/>
        <v>-1.838622260015117</v>
      </c>
      <c r="AM387" s="3">
        <v>12.632</v>
      </c>
      <c r="AN387" s="1">
        <f t="shared" si="507"/>
        <v>12.150809523809521</v>
      </c>
      <c r="AO387" s="1">
        <f t="shared" si="508"/>
        <v>-3.5769193121693124</v>
      </c>
      <c r="AQ387">
        <v>1994.8773972602739</v>
      </c>
      <c r="AR387">
        <f t="shared" si="523"/>
        <v>-0.17458699319727888</v>
      </c>
      <c r="AS387">
        <f t="shared" si="524"/>
        <v>-0.32490172335600848</v>
      </c>
      <c r="AT387">
        <f t="shared" si="525"/>
        <v>-0.3929889342403623</v>
      </c>
      <c r="AU387">
        <f t="shared" si="526"/>
        <v>-0.37564128798185709</v>
      </c>
      <c r="AV387">
        <f t="shared" si="527"/>
        <v>-0.43387297052153917</v>
      </c>
      <c r="AW387">
        <f t="shared" si="528"/>
        <v>-1.03875714285714</v>
      </c>
      <c r="AX387">
        <f t="shared" si="529"/>
        <v>-2.7155806439909265</v>
      </c>
      <c r="AY387">
        <f t="shared" ref="AY387:AY402" si="530">($E387+$J387+$O387+$T387+$Y387+$AE387+$AJ387+$AO387)*160*0.0057</f>
        <v>-5.9777310566893398</v>
      </c>
      <c r="AZ387">
        <f t="shared" si="506"/>
        <v>5.6455513159909305</v>
      </c>
    </row>
    <row r="388" spans="1:52" x14ac:dyDescent="0.2">
      <c r="A388">
        <v>1995</v>
      </c>
      <c r="B388" s="3">
        <v>9.7899999999999991</v>
      </c>
      <c r="C388" s="1">
        <f t="shared" si="509"/>
        <v>10.036904761904761</v>
      </c>
      <c r="D388" s="1">
        <f t="shared" si="510"/>
        <v>-0.344964285714286</v>
      </c>
      <c r="E388" s="1">
        <f t="shared" si="511"/>
        <v>-0.24153703703703672</v>
      </c>
      <c r="F388" s="1"/>
      <c r="G388">
        <v>1994.9609589041097</v>
      </c>
      <c r="H388" s="3">
        <v>9.7650000000000006</v>
      </c>
      <c r="I388" s="1">
        <f t="shared" si="512"/>
        <v>10.011952380952383</v>
      </c>
      <c r="J388" s="1">
        <f t="shared" si="513"/>
        <v>-0.21416043083900274</v>
      </c>
      <c r="K388" s="1"/>
      <c r="L388">
        <v>1994.9609589041097</v>
      </c>
      <c r="M388" s="3">
        <v>9.8579999999999988</v>
      </c>
      <c r="N388" s="1">
        <f t="shared" si="514"/>
        <v>10.110142857142856</v>
      </c>
      <c r="O388" s="1">
        <f t="shared" si="515"/>
        <v>-0.16867762660619848</v>
      </c>
      <c r="P388" s="1"/>
      <c r="Q388">
        <v>1994.9609589041097</v>
      </c>
      <c r="R388" s="3">
        <v>10.210000000000001</v>
      </c>
      <c r="S388" s="1">
        <f t="shared" si="516"/>
        <v>10.453190476190478</v>
      </c>
      <c r="T388" s="1">
        <f t="shared" si="517"/>
        <v>-0.1587768329554039</v>
      </c>
      <c r="V388">
        <v>1994.9609589041097</v>
      </c>
      <c r="W388">
        <v>11.09</v>
      </c>
      <c r="X388" s="1">
        <f t="shared" si="518"/>
        <v>11.339333333333332</v>
      </c>
      <c r="Y388" s="1">
        <f t="shared" si="519"/>
        <v>-0.47365173847316699</v>
      </c>
      <c r="AA388">
        <v>1994.9583333333333</v>
      </c>
      <c r="AB388">
        <v>11.625999999999999</v>
      </c>
      <c r="AC388" s="1">
        <f t="shared" si="520"/>
        <v>11.88409523809524</v>
      </c>
      <c r="AD388" s="1">
        <f t="shared" si="521"/>
        <v>-1.4637063492063507</v>
      </c>
      <c r="AE388" s="1">
        <f t="shared" si="522"/>
        <v>-1.2675047241118687</v>
      </c>
      <c r="AF388" s="1"/>
      <c r="AG388">
        <v>1994.9583333333333</v>
      </c>
      <c r="AH388">
        <v>10.716000000000001</v>
      </c>
      <c r="AI388" s="1">
        <f t="shared" si="502"/>
        <v>11.151428571428571</v>
      </c>
      <c r="AJ388" s="1">
        <f t="shared" si="503"/>
        <v>-2.3524263038548763</v>
      </c>
      <c r="AM388" s="3">
        <v>7.69</v>
      </c>
      <c r="AN388" s="1">
        <f t="shared" si="507"/>
        <v>8.487047619047619</v>
      </c>
      <c r="AO388" s="1">
        <f t="shared" si="508"/>
        <v>-3.5524304610733184</v>
      </c>
      <c r="AQ388">
        <v>1994.9609589041097</v>
      </c>
      <c r="AR388">
        <f t="shared" si="523"/>
        <v>-0.22028177777777749</v>
      </c>
      <c r="AS388">
        <f t="shared" si="524"/>
        <v>-0.41559609070294801</v>
      </c>
      <c r="AT388">
        <f t="shared" si="525"/>
        <v>-0.569430086167801</v>
      </c>
      <c r="AU388">
        <f t="shared" si="526"/>
        <v>-0.71423455782312939</v>
      </c>
      <c r="AV388">
        <f t="shared" si="527"/>
        <v>-1.1462049433106576</v>
      </c>
      <c r="AW388">
        <f t="shared" si="528"/>
        <v>-2.3021692517006822</v>
      </c>
      <c r="AX388">
        <f t="shared" si="529"/>
        <v>-4.4475820408163287</v>
      </c>
      <c r="AY388">
        <f t="shared" si="530"/>
        <v>-7.6873986213151966</v>
      </c>
      <c r="AZ388">
        <f t="shared" ref="AZ388:AZ403" si="531">AS388*2.628+AZ387</f>
        <v>4.5533647896235827</v>
      </c>
    </row>
    <row r="389" spans="1:52" x14ac:dyDescent="0.2">
      <c r="A389">
        <v>1995.0833333333333</v>
      </c>
      <c r="B389" s="3">
        <v>9.6999999999999993</v>
      </c>
      <c r="C389" s="1">
        <f t="shared" si="509"/>
        <v>9.7875714285714288</v>
      </c>
      <c r="D389" s="1">
        <f t="shared" si="510"/>
        <v>-0.21459920634920515</v>
      </c>
      <c r="E389" s="1">
        <f t="shared" si="511"/>
        <v>-0.2157428193499622</v>
      </c>
      <c r="F389" s="1"/>
      <c r="G389">
        <v>1995.0417808219179</v>
      </c>
      <c r="H389" s="3">
        <v>9.7030000000000012</v>
      </c>
      <c r="I389" s="1">
        <f t="shared" si="512"/>
        <v>9.7909047619047627</v>
      </c>
      <c r="J389" s="1">
        <f t="shared" si="513"/>
        <v>-0.19652777777777858</v>
      </c>
      <c r="K389" s="1"/>
      <c r="L389">
        <v>1995.0417808219179</v>
      </c>
      <c r="M389" s="3">
        <v>9.8229999999999986</v>
      </c>
      <c r="N389" s="1">
        <f t="shared" si="514"/>
        <v>9.908142857142856</v>
      </c>
      <c r="O389" s="1">
        <f t="shared" si="515"/>
        <v>-0.19665608465608442</v>
      </c>
      <c r="P389" s="1"/>
      <c r="Q389">
        <v>1995.0417808219179</v>
      </c>
      <c r="R389" s="3">
        <v>10.161</v>
      </c>
      <c r="S389" s="1">
        <f t="shared" si="516"/>
        <v>10.226666666666668</v>
      </c>
      <c r="T389" s="1">
        <f t="shared" si="517"/>
        <v>-0.2634998110355265</v>
      </c>
      <c r="V389">
        <v>1995.0417808219179</v>
      </c>
      <c r="W389">
        <v>10.631999999999998</v>
      </c>
      <c r="X389" s="1">
        <f t="shared" si="518"/>
        <v>10.714952380952379</v>
      </c>
      <c r="Y389" s="1">
        <f t="shared" si="519"/>
        <v>-0.6851783824640979</v>
      </c>
      <c r="AA389">
        <v>1995.0416666666667</v>
      </c>
      <c r="AB389">
        <v>10.260999999999999</v>
      </c>
      <c r="AC389" s="1">
        <f t="shared" si="520"/>
        <v>10.437428571428571</v>
      </c>
      <c r="AD389" s="1">
        <f t="shared" si="521"/>
        <v>-1.5318452380952388</v>
      </c>
      <c r="AE389" s="1">
        <f t="shared" si="522"/>
        <v>-1.4846205593348465</v>
      </c>
      <c r="AF389" s="1"/>
      <c r="AG389">
        <v>1995.0416666666667</v>
      </c>
      <c r="AH389">
        <v>8.4709999999999983</v>
      </c>
      <c r="AI389" s="1">
        <f t="shared" si="502"/>
        <v>8.7524285714285703</v>
      </c>
      <c r="AJ389" s="1">
        <f t="shared" si="503"/>
        <v>-2.3131368102796674</v>
      </c>
      <c r="AM389" s="3">
        <v>5.0939999999999976</v>
      </c>
      <c r="AN389" s="1">
        <f t="shared" ref="AN389:AN404" si="532">(-2*AM386+3*AM387+6*AM388+7*AM389+6*AM390+3*AM391-2*AM392)/21</f>
        <v>5.3061904761904755</v>
      </c>
      <c r="AO389" s="1">
        <f t="shared" ref="AO389:AO404" si="533">(22*AN386-67*AN387-58*AN388+58*AN390+67*AN391-22*AN392)/252</f>
        <v>-2.8636118669690087</v>
      </c>
      <c r="AQ389">
        <v>1995.0417808219179</v>
      </c>
      <c r="AR389">
        <f t="shared" si="523"/>
        <v>-0.19675745124716554</v>
      </c>
      <c r="AS389">
        <f t="shared" si="524"/>
        <v>-0.37599078458049962</v>
      </c>
      <c r="AT389">
        <f t="shared" si="525"/>
        <v>-0.55534113378684868</v>
      </c>
      <c r="AU389">
        <f t="shared" si="526"/>
        <v>-0.79565296145124875</v>
      </c>
      <c r="AV389">
        <f t="shared" si="527"/>
        <v>-1.4205356462585061</v>
      </c>
      <c r="AW389">
        <f t="shared" si="528"/>
        <v>-2.7745095963718862</v>
      </c>
      <c r="AX389">
        <f t="shared" si="529"/>
        <v>-4.8840903673469436</v>
      </c>
      <c r="AY389">
        <f t="shared" si="530"/>
        <v>-7.4957043900226781</v>
      </c>
      <c r="AZ389">
        <f t="shared" si="531"/>
        <v>3.5652610077460296</v>
      </c>
    </row>
    <row r="390" spans="1:52" x14ac:dyDescent="0.2">
      <c r="A390">
        <v>1995.1666666666667</v>
      </c>
      <c r="B390" s="3">
        <v>9.6710000000000012</v>
      </c>
      <c r="C390" s="1">
        <f t="shared" ref="C390:C405" si="534">(-2*B387+3*B388+6*B389+7*B390+6*B391+3*B392-2*B393)/21</f>
        <v>9.5886666666666667</v>
      </c>
      <c r="D390" s="1">
        <f t="shared" ref="D390:D405" si="535">(22*B387-67*B388-58*B389+58*B391+67*B392-22*B393)/252</f>
        <v>1.2702380952381491E-2</v>
      </c>
      <c r="E390" s="1">
        <f t="shared" ref="E390:E405" si="536">(22*C387-67*C388-58*C389+58*C391+67*C392-22*C393)/252</f>
        <v>-0.12570861678004519</v>
      </c>
      <c r="F390" s="1"/>
      <c r="G390">
        <v>1995.1253424657534</v>
      </c>
      <c r="H390" s="3">
        <v>9.6960000000000015</v>
      </c>
      <c r="I390" s="1">
        <f t="shared" ref="I390:I405" si="537">(-2*H387+3*H388+6*H389+7*H390+6*H391+3*H392-2*H393)/21</f>
        <v>9.6027619047619055</v>
      </c>
      <c r="J390" s="1">
        <f t="shared" ref="J390:J405" si="538">(22*I387-67*I388-58*I389+58*I391+67*I392-22*I393)/252</f>
        <v>-0.11789455782313034</v>
      </c>
      <c r="K390" s="1"/>
      <c r="L390">
        <v>1995.1253424657534</v>
      </c>
      <c r="M390" s="3">
        <v>9.7929999999999993</v>
      </c>
      <c r="N390" s="1">
        <f t="shared" ref="N390:N405" si="539">(-2*M387+3*M388+6*M389+7*M390+6*M391+3*M392-2*M393)/21</f>
        <v>9.6943809523809517</v>
      </c>
      <c r="O390" s="1">
        <f t="shared" ref="O390:O405" si="540">(22*N387-67*N388-58*N389+58*N391+67*N392-22*N393)/252</f>
        <v>-0.15659032501889522</v>
      </c>
      <c r="P390" s="1"/>
      <c r="Q390">
        <v>1995.1253424657534</v>
      </c>
      <c r="R390" s="3">
        <v>9.9890000000000008</v>
      </c>
      <c r="S390" s="1">
        <f t="shared" ref="S390:S405" si="541">(-2*R387+3*R388+6*R389+7*R390+6*R391+3*R392-2*R393)/21</f>
        <v>9.9077619047619034</v>
      </c>
      <c r="T390" s="1">
        <f t="shared" ref="T390:T405" si="542">(22*S387-67*S388-58*S389+58*S391+67*S392-22*S393)/252</f>
        <v>-0.28116043083900311</v>
      </c>
      <c r="V390">
        <v>1995.1253424657534</v>
      </c>
      <c r="W390">
        <v>10.010999999999999</v>
      </c>
      <c r="X390" s="1">
        <f t="shared" ref="X390:X405" si="543">(-2*W387+3*W388+6*W389+7*W390+6*W391+3*W392-2*W393)/21</f>
        <v>9.957809523809523</v>
      </c>
      <c r="Y390" s="1">
        <f t="shared" ref="Y390:Y405" si="544">(22*X387-67*X388-58*X389+58*X391+67*X392-22*X393)/252</f>
        <v>-0.71152305366591029</v>
      </c>
      <c r="AA390">
        <v>1995.125</v>
      </c>
      <c r="AB390">
        <v>8.9929999999999986</v>
      </c>
      <c r="AC390" s="1">
        <f t="shared" ref="AC390:AC405" si="545">(-2*AB387+3*AB388+6*AB389+7*AB390+6*AB391+3*AB392-2*AB393)/21</f>
        <v>8.9554285714285715</v>
      </c>
      <c r="AD390" s="1">
        <f t="shared" ref="AD390:AD405" si="546">(22*AB387-67*AB388-58*AB389+58*AB391+67*AB392-22*AB393)/252</f>
        <v>-1.1555833333333323</v>
      </c>
      <c r="AE390" s="1">
        <f t="shared" ref="AE390:AE405" si="547">(22*AC387-67*AC388-58*AC389+58*AC391+67*AC392-22*AC393)/252</f>
        <v>-1.3740092592592585</v>
      </c>
      <c r="AF390" s="1"/>
      <c r="AG390">
        <v>1995.125</v>
      </c>
      <c r="AH390">
        <v>6.8109999999999991</v>
      </c>
      <c r="AI390" s="1">
        <f t="shared" si="502"/>
        <v>6.6322857142857128</v>
      </c>
      <c r="AJ390" s="1">
        <f t="shared" si="503"/>
        <v>-1.8447590702947851</v>
      </c>
      <c r="AM390" s="3">
        <v>3.45</v>
      </c>
      <c r="AN390" s="1">
        <f t="shared" si="532"/>
        <v>2.9408095238095227</v>
      </c>
      <c r="AO390" s="1">
        <f t="shared" si="533"/>
        <v>-1.648791950113379</v>
      </c>
      <c r="AQ390">
        <v>1995.1253424657534</v>
      </c>
      <c r="AR390">
        <f t="shared" si="523"/>
        <v>-0.11464625850340122</v>
      </c>
      <c r="AS390">
        <f t="shared" si="524"/>
        <v>-0.22216609523809611</v>
      </c>
      <c r="AT390">
        <f t="shared" si="525"/>
        <v>-0.36497647165532848</v>
      </c>
      <c r="AU390">
        <f t="shared" si="526"/>
        <v>-0.62139478458049946</v>
      </c>
      <c r="AV390">
        <f t="shared" si="527"/>
        <v>-1.2703038095238095</v>
      </c>
      <c r="AW390">
        <f t="shared" si="528"/>
        <v>-2.5234002539682532</v>
      </c>
      <c r="AX390">
        <f t="shared" si="529"/>
        <v>-4.2058205260770976</v>
      </c>
      <c r="AY390">
        <f t="shared" si="530"/>
        <v>-5.7095187845804993</v>
      </c>
      <c r="AZ390">
        <f t="shared" si="531"/>
        <v>2.9814085094603131</v>
      </c>
    </row>
    <row r="391" spans="1:52" x14ac:dyDescent="0.2">
      <c r="A391">
        <v>1995.25</v>
      </c>
      <c r="B391" s="3">
        <v>9.6359999999999992</v>
      </c>
      <c r="C391" s="1">
        <f t="shared" si="534"/>
        <v>9.5661428571428573</v>
      </c>
      <c r="D391" s="1">
        <f t="shared" si="535"/>
        <v>-8.5091269841270453E-2</v>
      </c>
      <c r="E391" s="1">
        <f t="shared" si="536"/>
        <v>2.4588057445203365E-3</v>
      </c>
      <c r="F391" s="1"/>
      <c r="G391">
        <v>1995.208904109589</v>
      </c>
      <c r="H391" s="3">
        <v>9.6449999999999996</v>
      </c>
      <c r="I391" s="1">
        <f t="shared" si="537"/>
        <v>9.5800476190476189</v>
      </c>
      <c r="J391" s="1">
        <f t="shared" si="538"/>
        <v>-1.9317838246409216E-3</v>
      </c>
      <c r="K391" s="1"/>
      <c r="L391">
        <v>1995.208904109589</v>
      </c>
      <c r="M391" s="3">
        <v>9.6810000000000027</v>
      </c>
      <c r="N391" s="1">
        <f t="shared" si="539"/>
        <v>9.6247142857142869</v>
      </c>
      <c r="O391" s="1">
        <f t="shared" si="540"/>
        <v>-7.4290627362055411E-2</v>
      </c>
      <c r="P391" s="1"/>
      <c r="Q391">
        <v>1995.208904109589</v>
      </c>
      <c r="R391" s="3">
        <v>9.7580000000000009</v>
      </c>
      <c r="S391" s="1">
        <f t="shared" si="541"/>
        <v>9.6987619047619038</v>
      </c>
      <c r="T391" s="1">
        <f t="shared" si="542"/>
        <v>-0.23352834467120054</v>
      </c>
      <c r="V391">
        <v>1995.208904109589</v>
      </c>
      <c r="W391">
        <v>9.41</v>
      </c>
      <c r="X391" s="1">
        <f t="shared" si="543"/>
        <v>9.3655714285714264</v>
      </c>
      <c r="Y391" s="1">
        <f t="shared" si="544"/>
        <v>-0.61434353741496595</v>
      </c>
      <c r="AA391">
        <v>1995.2083333333333</v>
      </c>
      <c r="AB391">
        <v>7.9389999999999992</v>
      </c>
      <c r="AC391" s="1">
        <f t="shared" si="545"/>
        <v>7.8191428571428574</v>
      </c>
      <c r="AD391" s="1">
        <f t="shared" si="546"/>
        <v>-1.0564166666666661</v>
      </c>
      <c r="AE391" s="1">
        <f t="shared" si="547"/>
        <v>-1.0231218820861674</v>
      </c>
      <c r="AF391" s="1"/>
      <c r="AG391">
        <v>1995.2083333333333</v>
      </c>
      <c r="AH391">
        <v>5.4809999999999999</v>
      </c>
      <c r="AI391" s="1">
        <f t="shared" ref="AI391:AI409" si="548">(-2*AH388+3*AH389+6*AH390+7*AH391+6*AH392+3*AH393-2*AH394)/21</f>
        <v>5.2399047619047607</v>
      </c>
      <c r="AJ391" s="1">
        <f t="shared" ref="AJ391:AJ409" si="549">(22*AI388-67*AI389-58*AI390+58*AI392+67*AI393-22*AI394)/252</f>
        <v>-1.0036364323507179</v>
      </c>
      <c r="AM391" s="3">
        <v>2.3259999999999987</v>
      </c>
      <c r="AN391" s="1">
        <f t="shared" si="532"/>
        <v>2.126238095238095</v>
      </c>
      <c r="AO391" s="1">
        <f t="shared" si="533"/>
        <v>5.9335034013605376E-2</v>
      </c>
      <c r="AQ391">
        <v>1995.208904109589</v>
      </c>
      <c r="AR391">
        <f t="shared" si="523"/>
        <v>2.2424308390025468E-3</v>
      </c>
      <c r="AS391">
        <f t="shared" si="524"/>
        <v>4.806439909300264E-4</v>
      </c>
      <c r="AT391">
        <f t="shared" si="525"/>
        <v>-6.7272408163264505E-2</v>
      </c>
      <c r="AU391">
        <f t="shared" si="526"/>
        <v>-0.28025025850339941</v>
      </c>
      <c r="AV391">
        <f t="shared" si="527"/>
        <v>-0.84053156462584844</v>
      </c>
      <c r="AW391">
        <f t="shared" si="528"/>
        <v>-1.7736187210884331</v>
      </c>
      <c r="AX391">
        <f t="shared" si="529"/>
        <v>-2.688935147392288</v>
      </c>
      <c r="AY391">
        <f t="shared" si="530"/>
        <v>-2.63482159637188</v>
      </c>
      <c r="AZ391">
        <f t="shared" si="531"/>
        <v>2.9826716418684773</v>
      </c>
    </row>
    <row r="392" spans="1:52" x14ac:dyDescent="0.2">
      <c r="A392">
        <v>1995.3333333333333</v>
      </c>
      <c r="B392" s="3">
        <v>9.5530000000000008</v>
      </c>
      <c r="C392" s="1">
        <f t="shared" si="534"/>
        <v>9.5963333333333338</v>
      </c>
      <c r="D392" s="1">
        <f t="shared" si="535"/>
        <v>4.7928571428570536E-2</v>
      </c>
      <c r="E392" s="1">
        <f t="shared" si="536"/>
        <v>0.11635355253212373</v>
      </c>
      <c r="F392" s="1"/>
      <c r="G392">
        <v>1995.2924657534247</v>
      </c>
      <c r="H392" s="3">
        <v>9.5569999999999968</v>
      </c>
      <c r="I392" s="1">
        <f t="shared" si="537"/>
        <v>9.6063333333333336</v>
      </c>
      <c r="J392" s="1">
        <f t="shared" si="538"/>
        <v>0.10674508692365811</v>
      </c>
      <c r="K392" s="1"/>
      <c r="L392">
        <v>1995.2924657534247</v>
      </c>
      <c r="M392" s="3">
        <v>9.5229999999999997</v>
      </c>
      <c r="N392" s="1">
        <f t="shared" si="539"/>
        <v>9.5659523809523836</v>
      </c>
      <c r="O392" s="1">
        <f t="shared" si="540"/>
        <v>1.2982048374904737E-2</v>
      </c>
      <c r="P392" s="1"/>
      <c r="Q392">
        <v>1995.2924657534247</v>
      </c>
      <c r="R392" s="3">
        <v>9.44</v>
      </c>
      <c r="S392" s="1">
        <f t="shared" si="541"/>
        <v>9.4777142857142884</v>
      </c>
      <c r="T392" s="1">
        <f t="shared" si="542"/>
        <v>-0.1456831065759629</v>
      </c>
      <c r="V392">
        <v>1995.2924657534247</v>
      </c>
      <c r="W392">
        <v>8.8190000000000008</v>
      </c>
      <c r="X392" s="1">
        <f t="shared" si="543"/>
        <v>8.804095238095238</v>
      </c>
      <c r="Y392" s="1">
        <f t="shared" si="544"/>
        <v>-0.43014304610733167</v>
      </c>
      <c r="AA392">
        <v>1995.2916666666667</v>
      </c>
      <c r="AB392">
        <v>7.0490000000000013</v>
      </c>
      <c r="AC392" s="1">
        <f t="shared" si="545"/>
        <v>7.0128095238095245</v>
      </c>
      <c r="AD392" s="1">
        <f t="shared" si="546"/>
        <v>-0.60698412698412685</v>
      </c>
      <c r="AE392" s="1">
        <f t="shared" si="547"/>
        <v>-0.45541704459561566</v>
      </c>
      <c r="AF392" s="1"/>
      <c r="AG392">
        <v>1995.2916666666667</v>
      </c>
      <c r="AH392">
        <v>4.5329999999999986</v>
      </c>
      <c r="AI392" s="1">
        <f t="shared" si="548"/>
        <v>4.7103333333333328</v>
      </c>
      <c r="AJ392" s="1">
        <f t="shared" si="549"/>
        <v>0.198307067271354</v>
      </c>
      <c r="AM392" s="3">
        <v>2.1969999999999996</v>
      </c>
      <c r="AN392" s="1">
        <f t="shared" si="532"/>
        <v>3.0869047619047612</v>
      </c>
      <c r="AO392" s="1">
        <f t="shared" si="533"/>
        <v>2.1491938775510206</v>
      </c>
      <c r="AQ392">
        <v>1995.2924657534247</v>
      </c>
      <c r="AR392">
        <f t="shared" si="523"/>
        <v>0.10611443990929685</v>
      </c>
      <c r="AS392">
        <f t="shared" si="524"/>
        <v>0.20346595918367305</v>
      </c>
      <c r="AT392">
        <f t="shared" si="525"/>
        <v>0.21530558730158617</v>
      </c>
      <c r="AU392">
        <f t="shared" si="526"/>
        <v>8.2442594104308015E-2</v>
      </c>
      <c r="AV392">
        <f t="shared" si="527"/>
        <v>-0.30984786394557851</v>
      </c>
      <c r="AW392">
        <f t="shared" si="528"/>
        <v>-0.72518820861678002</v>
      </c>
      <c r="AX392">
        <f t="shared" si="529"/>
        <v>-0.5443321632653052</v>
      </c>
      <c r="AY392">
        <f t="shared" si="530"/>
        <v>1.4157326530612258</v>
      </c>
      <c r="AZ392">
        <f t="shared" si="531"/>
        <v>3.5173801826031701</v>
      </c>
    </row>
    <row r="393" spans="1:52" x14ac:dyDescent="0.2">
      <c r="A393">
        <v>1995.4166666666667</v>
      </c>
      <c r="B393" s="3">
        <v>9.5769999999999982</v>
      </c>
      <c r="C393" s="1">
        <f t="shared" si="534"/>
        <v>9.7634761904761902</v>
      </c>
      <c r="D393" s="1">
        <f t="shared" si="535"/>
        <v>0.24899206349206454</v>
      </c>
      <c r="E393" s="1">
        <f t="shared" si="536"/>
        <v>0.17843650793650775</v>
      </c>
      <c r="F393" s="1"/>
      <c r="G393">
        <v>1995.3760273972603</v>
      </c>
      <c r="H393" s="3">
        <v>9.5710000000000015</v>
      </c>
      <c r="I393" s="1">
        <f t="shared" si="537"/>
        <v>9.7559047619047625</v>
      </c>
      <c r="J393" s="1">
        <f t="shared" si="538"/>
        <v>0.16355196523053725</v>
      </c>
      <c r="K393" s="1"/>
      <c r="L393">
        <v>1995.3760273972603</v>
      </c>
      <c r="M393" s="3">
        <v>9.4550000000000001</v>
      </c>
      <c r="N393" s="1">
        <f t="shared" si="539"/>
        <v>9.6127142857142847</v>
      </c>
      <c r="O393" s="1">
        <f t="shared" si="540"/>
        <v>7.4893235071805231E-2</v>
      </c>
      <c r="P393" s="1"/>
      <c r="Q393">
        <v>1995.3760273972603</v>
      </c>
      <c r="R393" s="3">
        <v>9.2390000000000008</v>
      </c>
      <c r="S393" s="1">
        <f t="shared" si="541"/>
        <v>9.3779047619047624</v>
      </c>
      <c r="T393" s="1">
        <f t="shared" si="542"/>
        <v>-4.0010393046108178E-2</v>
      </c>
      <c r="V393">
        <v>1995.3760273972603</v>
      </c>
      <c r="W393">
        <v>8.3810000000000002</v>
      </c>
      <c r="X393" s="1">
        <f t="shared" si="543"/>
        <v>8.4848571428571429</v>
      </c>
      <c r="Y393" s="1">
        <f t="shared" si="544"/>
        <v>-0.13678779289493515</v>
      </c>
      <c r="AA393">
        <v>1995.375</v>
      </c>
      <c r="AB393">
        <v>6.6159999999999997</v>
      </c>
      <c r="AC393" s="1">
        <f t="shared" si="545"/>
        <v>6.883</v>
      </c>
      <c r="AD393" s="1">
        <f t="shared" si="546"/>
        <v>0.23982936507936559</v>
      </c>
      <c r="AE393" s="1">
        <f t="shared" si="547"/>
        <v>0.33802834467120202</v>
      </c>
      <c r="AF393" s="1"/>
      <c r="AG393">
        <v>1995.375</v>
      </c>
      <c r="AH393">
        <v>5.0159999999999982</v>
      </c>
      <c r="AI393" s="1">
        <f t="shared" si="548"/>
        <v>5.5604285714285711</v>
      </c>
      <c r="AJ393" s="1">
        <f t="shared" si="549"/>
        <v>1.6391215041572191</v>
      </c>
      <c r="AM393" s="3">
        <v>5.6550000000000002</v>
      </c>
      <c r="AN393" s="1">
        <f t="shared" si="532"/>
        <v>6.2075714285714279</v>
      </c>
      <c r="AO393" s="1">
        <f t="shared" si="533"/>
        <v>4.0804635298563872</v>
      </c>
      <c r="AQ393">
        <v>1995.3760273972603</v>
      </c>
      <c r="AR393">
        <f t="shared" si="523"/>
        <v>0.16273409523809509</v>
      </c>
      <c r="AS393">
        <f t="shared" si="524"/>
        <v>0.31189348752834506</v>
      </c>
      <c r="AT393">
        <f t="shared" si="525"/>
        <v>0.3801961179138314</v>
      </c>
      <c r="AU393">
        <f t="shared" si="526"/>
        <v>0.34370663945578078</v>
      </c>
      <c r="AV393">
        <f t="shared" si="527"/>
        <v>0.21895617233559997</v>
      </c>
      <c r="AW393">
        <f t="shared" si="528"/>
        <v>0.52723802267573616</v>
      </c>
      <c r="AX393">
        <f t="shared" si="529"/>
        <v>2.0221168344671203</v>
      </c>
      <c r="AY393">
        <f t="shared" si="530"/>
        <v>5.7434995736961447</v>
      </c>
      <c r="AZ393">
        <f t="shared" si="531"/>
        <v>4.3370362678276608</v>
      </c>
    </row>
    <row r="394" spans="1:52" x14ac:dyDescent="0.2">
      <c r="A394">
        <v>1995.5</v>
      </c>
      <c r="B394" s="3">
        <v>10.079000000000001</v>
      </c>
      <c r="C394" s="1">
        <f t="shared" si="534"/>
        <v>9.9555714285714281</v>
      </c>
      <c r="D394" s="1">
        <f t="shared" si="535"/>
        <v>0.25480952380952454</v>
      </c>
      <c r="E394" s="1">
        <f t="shared" si="536"/>
        <v>0.16716024187452863</v>
      </c>
      <c r="F394" s="1"/>
      <c r="G394">
        <v>1995.4595890410958</v>
      </c>
      <c r="H394" s="3">
        <v>10.072000000000003</v>
      </c>
      <c r="I394" s="1">
        <f t="shared" si="537"/>
        <v>9.9369047619047617</v>
      </c>
      <c r="J394" s="1">
        <f t="shared" si="538"/>
        <v>0.14800226757369697</v>
      </c>
      <c r="K394" s="1"/>
      <c r="L394">
        <v>1995.4595890410958</v>
      </c>
      <c r="M394" s="3">
        <v>9.8309999999999977</v>
      </c>
      <c r="N394" s="1">
        <f t="shared" si="539"/>
        <v>9.7228095238095218</v>
      </c>
      <c r="O394" s="1">
        <f t="shared" si="540"/>
        <v>9.7714663643234612E-2</v>
      </c>
      <c r="P394" s="1"/>
      <c r="Q394">
        <v>1995.4595890410958</v>
      </c>
      <c r="R394" s="3">
        <v>9.4930000000000021</v>
      </c>
      <c r="S394" s="1">
        <f t="shared" si="541"/>
        <v>9.4095238095238098</v>
      </c>
      <c r="T394" s="1">
        <f t="shared" si="542"/>
        <v>7.2897581254723259E-2</v>
      </c>
      <c r="V394">
        <v>1995.4595890410958</v>
      </c>
      <c r="W394">
        <v>8.516</v>
      </c>
      <c r="X394" s="1">
        <f t="shared" si="543"/>
        <v>8.543095238095237</v>
      </c>
      <c r="Y394" s="1">
        <f t="shared" si="544"/>
        <v>0.26444123204837566</v>
      </c>
      <c r="AA394">
        <v>1995.4583333333333</v>
      </c>
      <c r="AB394">
        <v>7.5010000000000012</v>
      </c>
      <c r="AC394" s="1">
        <f t="shared" si="545"/>
        <v>7.6571904761904781</v>
      </c>
      <c r="AD394" s="1">
        <f t="shared" si="546"/>
        <v>1.2833015873015874</v>
      </c>
      <c r="AE394" s="1">
        <f t="shared" si="547"/>
        <v>1.2031863189720331</v>
      </c>
      <c r="AF394" s="1"/>
      <c r="AG394">
        <v>1995.4583333333333</v>
      </c>
      <c r="AH394">
        <v>7.7110000000000021</v>
      </c>
      <c r="AI394" s="1">
        <f t="shared" si="548"/>
        <v>7.8595714285714298</v>
      </c>
      <c r="AJ394" s="1">
        <f t="shared" si="549"/>
        <v>2.8254964096749813</v>
      </c>
      <c r="AM394" s="3">
        <v>11.19</v>
      </c>
      <c r="AN394" s="1">
        <f t="shared" si="532"/>
        <v>10.937666666666667</v>
      </c>
      <c r="AO394" s="1">
        <f t="shared" si="533"/>
        <v>4.9072250566893416</v>
      </c>
      <c r="AQ394">
        <v>1995.4595890410958</v>
      </c>
      <c r="AR394">
        <f t="shared" si="523"/>
        <v>0.1524501405895701</v>
      </c>
      <c r="AS394">
        <f t="shared" si="524"/>
        <v>0.28742820861678176</v>
      </c>
      <c r="AT394">
        <f t="shared" si="525"/>
        <v>0.37654398185941174</v>
      </c>
      <c r="AU394">
        <f t="shared" si="526"/>
        <v>0.4430265759637193</v>
      </c>
      <c r="AV394">
        <f t="shared" si="527"/>
        <v>0.68419697959183801</v>
      </c>
      <c r="AW394">
        <f t="shared" si="528"/>
        <v>1.7815029024943319</v>
      </c>
      <c r="AX394">
        <f t="shared" si="529"/>
        <v>4.3583556281179154</v>
      </c>
      <c r="AY394">
        <f t="shared" si="530"/>
        <v>8.833744879818596</v>
      </c>
      <c r="AZ394">
        <f t="shared" si="531"/>
        <v>5.0923976000725633</v>
      </c>
    </row>
    <row r="395" spans="1:52" x14ac:dyDescent="0.2">
      <c r="A395">
        <v>1995.5833333333333</v>
      </c>
      <c r="B395" s="3">
        <v>10.238000000000003</v>
      </c>
      <c r="C395" s="1">
        <f t="shared" si="534"/>
        <v>10.092428571428574</v>
      </c>
      <c r="D395" s="1">
        <f t="shared" si="535"/>
        <v>5.3607142857143367E-2</v>
      </c>
      <c r="E395" s="1">
        <f t="shared" si="536"/>
        <v>7.1896825396826389E-2</v>
      </c>
      <c r="F395" s="1"/>
      <c r="G395">
        <v>1995.5431506849316</v>
      </c>
      <c r="H395" s="3">
        <v>10.18</v>
      </c>
      <c r="I395" s="1">
        <f t="shared" si="537"/>
        <v>10.049428571428573</v>
      </c>
      <c r="J395" s="1">
        <f t="shared" si="538"/>
        <v>4.8708805744519329E-2</v>
      </c>
      <c r="K395" s="1"/>
      <c r="L395">
        <v>1995.5431506849316</v>
      </c>
      <c r="M395" s="3">
        <v>9.9089999999999989</v>
      </c>
      <c r="N395" s="1">
        <f t="shared" si="539"/>
        <v>9.8143809523809526</v>
      </c>
      <c r="O395" s="1">
        <f t="shared" si="540"/>
        <v>5.6860922146637696E-2</v>
      </c>
      <c r="P395" s="1"/>
      <c r="Q395">
        <v>1995.5431506849316</v>
      </c>
      <c r="R395" s="3">
        <v>9.5769999999999982</v>
      </c>
      <c r="S395" s="1">
        <f t="shared" si="541"/>
        <v>9.5321428571428584</v>
      </c>
      <c r="T395" s="1">
        <f t="shared" si="542"/>
        <v>0.14067346938775593</v>
      </c>
      <c r="V395">
        <v>1995.5431506849316</v>
      </c>
      <c r="W395">
        <v>8.9550000000000001</v>
      </c>
      <c r="X395" s="1">
        <f t="shared" si="543"/>
        <v>9.0117142857142873</v>
      </c>
      <c r="Y395" s="1">
        <f t="shared" si="544"/>
        <v>0.63412320483749118</v>
      </c>
      <c r="AA395">
        <v>1995.5416666666667</v>
      </c>
      <c r="AB395">
        <v>9.1820000000000004</v>
      </c>
      <c r="AC395" s="1">
        <f t="shared" si="545"/>
        <v>9.2322857142857142</v>
      </c>
      <c r="AD395" s="1">
        <f t="shared" si="546"/>
        <v>1.9310952380952389</v>
      </c>
      <c r="AE395" s="1">
        <f t="shared" si="547"/>
        <v>1.7731600529100522</v>
      </c>
      <c r="AF395" s="1"/>
      <c r="AG395">
        <v>1995.5416666666667</v>
      </c>
      <c r="AH395">
        <v>11.21</v>
      </c>
      <c r="AI395" s="1">
        <f t="shared" si="548"/>
        <v>11.06357142857143</v>
      </c>
      <c r="AJ395" s="1">
        <f t="shared" si="549"/>
        <v>3.1022571806500374</v>
      </c>
      <c r="AM395" s="3">
        <v>16.085999999999999</v>
      </c>
      <c r="AN395" s="1">
        <f t="shared" si="532"/>
        <v>15.802095238095237</v>
      </c>
      <c r="AO395" s="1">
        <f t="shared" si="533"/>
        <v>3.8960967498110355</v>
      </c>
      <c r="AQ395">
        <v>1995.5431506849316</v>
      </c>
      <c r="AR395">
        <f t="shared" si="523"/>
        <v>6.5569904761905676E-2</v>
      </c>
      <c r="AS395">
        <f t="shared" si="524"/>
        <v>0.10999233560090731</v>
      </c>
      <c r="AT395">
        <f t="shared" si="525"/>
        <v>0.1618494965986409</v>
      </c>
      <c r="AU395">
        <f t="shared" si="526"/>
        <v>0.29014370068027434</v>
      </c>
      <c r="AV395">
        <f t="shared" si="527"/>
        <v>0.8684640634920664</v>
      </c>
      <c r="AW395">
        <f t="shared" si="528"/>
        <v>2.4855860317460339</v>
      </c>
      <c r="AX395">
        <f t="shared" si="529"/>
        <v>5.3148445804988684</v>
      </c>
      <c r="AY395">
        <f t="shared" si="530"/>
        <v>8.8680848163265349</v>
      </c>
      <c r="AZ395">
        <f t="shared" si="531"/>
        <v>5.3814574580317478</v>
      </c>
    </row>
    <row r="396" spans="1:52" x14ac:dyDescent="0.2">
      <c r="A396">
        <v>1995.6666666666667</v>
      </c>
      <c r="B396" s="3">
        <v>10.039</v>
      </c>
      <c r="C396" s="1">
        <f t="shared" si="534"/>
        <v>10.09461904761905</v>
      </c>
      <c r="D396" s="1">
        <f t="shared" si="535"/>
        <v>-0.15382539682539789</v>
      </c>
      <c r="E396" s="1">
        <f t="shared" si="536"/>
        <v>-2.6255479969766241E-2</v>
      </c>
      <c r="F396" s="1"/>
      <c r="G396">
        <v>1995.6267123287671</v>
      </c>
      <c r="H396" s="3">
        <v>9.99</v>
      </c>
      <c r="I396" s="1">
        <f t="shared" si="537"/>
        <v>10.030333333333333</v>
      </c>
      <c r="J396" s="1">
        <f t="shared" si="538"/>
        <v>-4.8642857142858646E-2</v>
      </c>
      <c r="K396" s="1"/>
      <c r="L396">
        <v>1995.6267123287671</v>
      </c>
      <c r="M396" s="3">
        <v>9.8130000000000006</v>
      </c>
      <c r="N396" s="1">
        <f t="shared" si="539"/>
        <v>9.8276666666666674</v>
      </c>
      <c r="O396" s="1">
        <f t="shared" si="540"/>
        <v>1.2946523053665868E-2</v>
      </c>
      <c r="P396" s="1"/>
      <c r="Q396">
        <v>1995.6267123287671</v>
      </c>
      <c r="R396" s="3">
        <v>9.6810000000000027</v>
      </c>
      <c r="S396" s="1">
        <f t="shared" si="541"/>
        <v>9.6788571428571437</v>
      </c>
      <c r="T396" s="1">
        <f t="shared" si="542"/>
        <v>0.18550774754346236</v>
      </c>
      <c r="V396">
        <v>1995.6267123287671</v>
      </c>
      <c r="W396">
        <v>9.7839999999999989</v>
      </c>
      <c r="X396" s="1">
        <f t="shared" si="543"/>
        <v>9.7589047619047644</v>
      </c>
      <c r="Y396" s="1">
        <f t="shared" si="544"/>
        <v>0.8383435374149657</v>
      </c>
      <c r="AA396">
        <v>1995.625</v>
      </c>
      <c r="AB396">
        <v>11.223000000000001</v>
      </c>
      <c r="AC396" s="1">
        <f t="shared" si="545"/>
        <v>11.085952380952381</v>
      </c>
      <c r="AD396" s="1">
        <f t="shared" si="546"/>
        <v>1.78665873015873</v>
      </c>
      <c r="AE396" s="1">
        <f t="shared" si="547"/>
        <v>1.7532995086923651</v>
      </c>
      <c r="AF396" s="1"/>
      <c r="AG396">
        <v>1995.625</v>
      </c>
      <c r="AH396">
        <v>14.129</v>
      </c>
      <c r="AI396" s="1">
        <f t="shared" si="548"/>
        <v>13.895142857142858</v>
      </c>
      <c r="AJ396" s="1">
        <f t="shared" si="549"/>
        <v>2.2113303099017387</v>
      </c>
      <c r="AM396" s="3">
        <v>18.942</v>
      </c>
      <c r="AN396" s="1">
        <f t="shared" si="532"/>
        <v>18.547619047619044</v>
      </c>
      <c r="AO396" s="1">
        <f t="shared" si="533"/>
        <v>1.3122692743764188</v>
      </c>
      <c r="AQ396">
        <v>1995.6267123287671</v>
      </c>
      <c r="AR396">
        <f t="shared" si="523"/>
        <v>-2.3944997732426816E-2</v>
      </c>
      <c r="AS396">
        <f t="shared" si="524"/>
        <v>-6.8307283446713898E-2</v>
      </c>
      <c r="AT396">
        <f t="shared" si="525"/>
        <v>-5.6500054421770626E-2</v>
      </c>
      <c r="AU396">
        <f t="shared" si="526"/>
        <v>0.11268301133786704</v>
      </c>
      <c r="AV396">
        <f t="shared" si="527"/>
        <v>0.87725231746031584</v>
      </c>
      <c r="AW396">
        <f t="shared" si="528"/>
        <v>2.4762614693877532</v>
      </c>
      <c r="AX396">
        <f t="shared" si="529"/>
        <v>4.4929947120181382</v>
      </c>
      <c r="AY396">
        <f t="shared" si="530"/>
        <v>5.6897842902494329</v>
      </c>
      <c r="AZ396">
        <f t="shared" si="531"/>
        <v>5.2019459171337834</v>
      </c>
    </row>
    <row r="397" spans="1:52" x14ac:dyDescent="0.2">
      <c r="A397">
        <v>1995.75</v>
      </c>
      <c r="B397" s="3">
        <v>9.94</v>
      </c>
      <c r="C397" s="1">
        <f t="shared" si="534"/>
        <v>10.036142857142858</v>
      </c>
      <c r="D397" s="1">
        <f t="shared" si="535"/>
        <v>-2.9305555555556646E-2</v>
      </c>
      <c r="E397" s="1">
        <f t="shared" si="536"/>
        <v>-6.0432917611490007E-2</v>
      </c>
      <c r="F397" s="1"/>
      <c r="G397">
        <v>1995.7102739726026</v>
      </c>
      <c r="H397" s="3">
        <v>9.8429999999999982</v>
      </c>
      <c r="I397" s="1">
        <f t="shared" si="537"/>
        <v>9.949857142857141</v>
      </c>
      <c r="J397" s="1">
        <f t="shared" si="538"/>
        <v>-7.108749055177678E-2</v>
      </c>
      <c r="K397" s="1"/>
      <c r="L397">
        <v>1995.7102739726026</v>
      </c>
      <c r="M397" s="3">
        <v>9.734</v>
      </c>
      <c r="N397" s="1">
        <f t="shared" si="539"/>
        <v>9.8341428571428562</v>
      </c>
      <c r="O397" s="1">
        <f t="shared" si="540"/>
        <v>1.9846182917609735E-2</v>
      </c>
      <c r="P397" s="1"/>
      <c r="Q397">
        <v>1995.7102739726026</v>
      </c>
      <c r="R397" s="3">
        <v>9.7970000000000006</v>
      </c>
      <c r="S397" s="1">
        <f t="shared" si="541"/>
        <v>9.882952380952382</v>
      </c>
      <c r="T397" s="1">
        <f t="shared" si="542"/>
        <v>0.22375736961451267</v>
      </c>
      <c r="V397">
        <v>1995.7102739726026</v>
      </c>
      <c r="W397">
        <v>10.606000000000002</v>
      </c>
      <c r="X397" s="1">
        <f t="shared" si="543"/>
        <v>10.633333333333333</v>
      </c>
      <c r="Y397" s="1">
        <f t="shared" si="544"/>
        <v>0.77912131519274286</v>
      </c>
      <c r="AA397">
        <v>1995.7083333333333</v>
      </c>
      <c r="AB397">
        <v>12.716000000000001</v>
      </c>
      <c r="AC397" s="1">
        <f t="shared" si="545"/>
        <v>12.635333333333332</v>
      </c>
      <c r="AD397" s="1">
        <f t="shared" si="546"/>
        <v>1.1968015873015867</v>
      </c>
      <c r="AE397" s="1">
        <f t="shared" si="547"/>
        <v>1.1086332199546478</v>
      </c>
      <c r="AF397" s="1"/>
      <c r="AG397">
        <v>1995.7083333333333</v>
      </c>
      <c r="AH397">
        <v>15.653</v>
      </c>
      <c r="AI397" s="1">
        <f t="shared" si="548"/>
        <v>15.355333333333332</v>
      </c>
      <c r="AJ397" s="1">
        <f t="shared" si="549"/>
        <v>0.52628476946334013</v>
      </c>
      <c r="AM397" s="3">
        <v>18.925000000000001</v>
      </c>
      <c r="AN397" s="1">
        <f t="shared" si="532"/>
        <v>18.295761904761907</v>
      </c>
      <c r="AO397" s="1">
        <f t="shared" si="533"/>
        <v>-1.6568752834467111</v>
      </c>
      <c r="AQ397">
        <v>1995.7102739726026</v>
      </c>
      <c r="AR397">
        <f t="shared" si="523"/>
        <v>-5.511482086167889E-2</v>
      </c>
      <c r="AS397">
        <f t="shared" si="524"/>
        <v>-0.11994661224489933</v>
      </c>
      <c r="AT397">
        <f t="shared" si="525"/>
        <v>-0.10184689342403924</v>
      </c>
      <c r="AU397">
        <f t="shared" si="526"/>
        <v>0.10221982766439631</v>
      </c>
      <c r="AV397">
        <f t="shared" si="527"/>
        <v>0.81277846712017787</v>
      </c>
      <c r="AW397">
        <f t="shared" si="528"/>
        <v>1.8238519637188169</v>
      </c>
      <c r="AX397">
        <f t="shared" si="529"/>
        <v>2.3038236734693829</v>
      </c>
      <c r="AY397">
        <f t="shared" si="530"/>
        <v>0.79275341496598228</v>
      </c>
      <c r="AZ397">
        <f t="shared" si="531"/>
        <v>4.8867262201541877</v>
      </c>
    </row>
    <row r="398" spans="1:52" x14ac:dyDescent="0.2">
      <c r="A398">
        <v>1995.8333333333333</v>
      </c>
      <c r="B398" s="3">
        <v>9.9390000000000001</v>
      </c>
      <c r="C398" s="1">
        <f t="shared" si="534"/>
        <v>9.9697619047619046</v>
      </c>
      <c r="D398" s="1">
        <f t="shared" si="535"/>
        <v>1.7261904761905415E-2</v>
      </c>
      <c r="E398" s="1">
        <f t="shared" si="536"/>
        <v>-4.4640967498110515E-2</v>
      </c>
      <c r="F398" s="1"/>
      <c r="G398">
        <v>1995.7938356164384</v>
      </c>
      <c r="H398" s="3">
        <v>9.8609999999999989</v>
      </c>
      <c r="I398" s="1">
        <f t="shared" si="537"/>
        <v>9.8853809523809524</v>
      </c>
      <c r="J398" s="1">
        <f t="shared" si="538"/>
        <v>-3.2943499622070084E-2</v>
      </c>
      <c r="K398" s="1"/>
      <c r="L398">
        <v>1995.7938356164384</v>
      </c>
      <c r="M398" s="3">
        <v>9.8229999999999986</v>
      </c>
      <c r="N398" s="1">
        <f t="shared" si="539"/>
        <v>9.8654285714285699</v>
      </c>
      <c r="O398" s="1">
        <f t="shared" si="540"/>
        <v>5.9794973544972957E-2</v>
      </c>
      <c r="P398" s="1"/>
      <c r="Q398">
        <v>1995.7938356164384</v>
      </c>
      <c r="R398" s="3">
        <v>10.068</v>
      </c>
      <c r="S398" s="1">
        <f t="shared" si="541"/>
        <v>10.11452380952381</v>
      </c>
      <c r="T398" s="1">
        <f t="shared" si="542"/>
        <v>0.22668235071806431</v>
      </c>
      <c r="V398">
        <v>1995.7938356164384</v>
      </c>
      <c r="W398">
        <v>11.280999999999999</v>
      </c>
      <c r="X398" s="1">
        <f t="shared" si="543"/>
        <v>11.288904761904762</v>
      </c>
      <c r="Y398" s="1">
        <f t="shared" si="544"/>
        <v>0.4620098261526816</v>
      </c>
      <c r="AA398">
        <v>1995.7916666666667</v>
      </c>
      <c r="AB398">
        <v>13.319000000000001</v>
      </c>
      <c r="AC398" s="1">
        <f t="shared" si="545"/>
        <v>13.26</v>
      </c>
      <c r="AD398" s="1">
        <f t="shared" si="546"/>
        <v>0.11246428571428541</v>
      </c>
      <c r="AE398" s="1">
        <f t="shared" si="547"/>
        <v>0.11549244142101303</v>
      </c>
      <c r="AF398" s="1"/>
      <c r="AG398">
        <v>1995.7916666666667</v>
      </c>
      <c r="AH398">
        <v>15.058</v>
      </c>
      <c r="AI398" s="1">
        <f t="shared" si="548"/>
        <v>14.917285714285716</v>
      </c>
      <c r="AJ398" s="1">
        <f t="shared" si="549"/>
        <v>-1.1799160997732425</v>
      </c>
      <c r="AM398" s="3">
        <v>15.447999999999999</v>
      </c>
      <c r="AN398" s="1">
        <f t="shared" si="532"/>
        <v>15.33552380952381</v>
      </c>
      <c r="AO398" s="1">
        <f t="shared" si="533"/>
        <v>-3.6726037414965993</v>
      </c>
      <c r="AQ398">
        <v>1995.7938356164384</v>
      </c>
      <c r="AR398">
        <f t="shared" si="523"/>
        <v>-4.0712562358276791E-2</v>
      </c>
      <c r="AS398">
        <f t="shared" si="524"/>
        <v>-7.0757034013604725E-2</v>
      </c>
      <c r="AT398">
        <f t="shared" si="525"/>
        <v>-1.6224018140589377E-2</v>
      </c>
      <c r="AU398">
        <f t="shared" si="526"/>
        <v>0.1905102857142853</v>
      </c>
      <c r="AV398">
        <f t="shared" si="527"/>
        <v>0.61186324716553087</v>
      </c>
      <c r="AW398">
        <f t="shared" si="528"/>
        <v>0.71719235374149481</v>
      </c>
      <c r="AX398">
        <f t="shared" si="529"/>
        <v>-0.35889112925170247</v>
      </c>
      <c r="AY398">
        <f t="shared" si="530"/>
        <v>-3.7083057414966012</v>
      </c>
      <c r="AZ398">
        <f t="shared" si="531"/>
        <v>4.7007767347664347</v>
      </c>
    </row>
    <row r="399" spans="1:52" x14ac:dyDescent="0.2">
      <c r="A399">
        <v>1995.9166666666667</v>
      </c>
      <c r="B399" s="3">
        <v>10.127000000000001</v>
      </c>
      <c r="C399" s="1">
        <f t="shared" si="534"/>
        <v>9.9590476190476203</v>
      </c>
      <c r="D399" s="1">
        <f t="shared" si="535"/>
        <v>-3.0686507936508293E-2</v>
      </c>
      <c r="E399" s="1">
        <f t="shared" si="536"/>
        <v>-3.5415343915344032E-2</v>
      </c>
      <c r="F399" s="1"/>
      <c r="G399">
        <v>1995.8773972602739</v>
      </c>
      <c r="H399" s="3">
        <v>10.044</v>
      </c>
      <c r="I399" s="1">
        <f t="shared" si="537"/>
        <v>9.8936666666666664</v>
      </c>
      <c r="J399" s="1">
        <f t="shared" si="538"/>
        <v>-5.0075585789819516E-4</v>
      </c>
      <c r="K399" s="1"/>
      <c r="L399">
        <v>1995.8773972602739</v>
      </c>
      <c r="M399" s="3">
        <v>10.11</v>
      </c>
      <c r="N399" s="1">
        <f t="shared" si="539"/>
        <v>9.9508571428571404</v>
      </c>
      <c r="O399" s="1">
        <f t="shared" si="540"/>
        <v>6.9878495842782662E-2</v>
      </c>
      <c r="P399" s="1"/>
      <c r="Q399">
        <v>1995.8773972602739</v>
      </c>
      <c r="R399" s="3">
        <v>10.48</v>
      </c>
      <c r="S399" s="1">
        <f t="shared" si="541"/>
        <v>10.324904761904762</v>
      </c>
      <c r="T399" s="1">
        <f t="shared" si="542"/>
        <v>0.14931405895691358</v>
      </c>
      <c r="V399">
        <v>1995.8773972602739</v>
      </c>
      <c r="W399">
        <v>11.773000000000001</v>
      </c>
      <c r="X399" s="1">
        <f t="shared" si="543"/>
        <v>11.519428571428572</v>
      </c>
      <c r="Y399" s="1">
        <f t="shared" si="544"/>
        <v>2.5646258503405715E-3</v>
      </c>
      <c r="AA399">
        <v>1995.875</v>
      </c>
      <c r="AB399">
        <v>13.186</v>
      </c>
      <c r="AC399" s="1">
        <f t="shared" si="545"/>
        <v>12.834523809523809</v>
      </c>
      <c r="AD399" s="1">
        <f t="shared" si="546"/>
        <v>-0.91882936507936552</v>
      </c>
      <c r="AE399" s="1">
        <f t="shared" si="547"/>
        <v>-0.81786829176114795</v>
      </c>
      <c r="AF399" s="1"/>
      <c r="AG399">
        <v>1995.875</v>
      </c>
      <c r="AH399">
        <v>13.279</v>
      </c>
      <c r="AI399" s="1">
        <f t="shared" si="548"/>
        <v>13.039238095238094</v>
      </c>
      <c r="AJ399" s="1">
        <f t="shared" si="549"/>
        <v>-2.2436555177626598</v>
      </c>
      <c r="AM399" s="3">
        <v>10.882000000000001</v>
      </c>
      <c r="AN399" s="1">
        <f t="shared" si="532"/>
        <v>11.143809523809523</v>
      </c>
      <c r="AO399" s="1">
        <f t="shared" si="533"/>
        <v>-4.1326192365835244</v>
      </c>
      <c r="AQ399">
        <v>1995.8773972602739</v>
      </c>
      <c r="AR399">
        <f t="shared" si="523"/>
        <v>-3.2298793650793758E-2</v>
      </c>
      <c r="AS399">
        <f t="shared" si="524"/>
        <v>-3.2755482993196909E-2</v>
      </c>
      <c r="AT399">
        <f t="shared" si="525"/>
        <v>3.0973705215420876E-2</v>
      </c>
      <c r="AU399">
        <f t="shared" si="526"/>
        <v>0.16714812698412607</v>
      </c>
      <c r="AV399">
        <f t="shared" si="527"/>
        <v>0.16948706575963665</v>
      </c>
      <c r="AW399">
        <f t="shared" si="528"/>
        <v>-0.57640881632653029</v>
      </c>
      <c r="AX399">
        <f t="shared" si="529"/>
        <v>-2.6226226485260762</v>
      </c>
      <c r="AY399">
        <f t="shared" si="530"/>
        <v>-6.3915713922902508</v>
      </c>
      <c r="AZ399">
        <f t="shared" si="531"/>
        <v>4.6146953254603131</v>
      </c>
    </row>
    <row r="400" spans="1:52" x14ac:dyDescent="0.2">
      <c r="A400">
        <v>1996</v>
      </c>
      <c r="B400" s="3">
        <v>9.8130000000000006</v>
      </c>
      <c r="C400" s="1">
        <f t="shared" si="534"/>
        <v>9.9124285714285723</v>
      </c>
      <c r="D400" s="1">
        <f t="shared" si="535"/>
        <v>-9.8142857142857365E-2</v>
      </c>
      <c r="E400" s="1">
        <f t="shared" si="536"/>
        <v>-5.5240173847315936E-2</v>
      </c>
      <c r="F400" s="1"/>
      <c r="G400">
        <v>1995.9609589041097</v>
      </c>
      <c r="H400" s="3">
        <v>9.7939999999999987</v>
      </c>
      <c r="I400" s="1">
        <f t="shared" si="537"/>
        <v>9.8946666666666676</v>
      </c>
      <c r="J400" s="1">
        <f t="shared" si="538"/>
        <v>-1.3160997732426277E-2</v>
      </c>
      <c r="K400" s="1"/>
      <c r="L400">
        <v>1995.9609589041097</v>
      </c>
      <c r="M400" s="3">
        <v>9.9159999999999986</v>
      </c>
      <c r="N400" s="1">
        <f t="shared" si="539"/>
        <v>10.010666666666665</v>
      </c>
      <c r="O400" s="1">
        <f t="shared" si="540"/>
        <v>2.109542705971279E-2</v>
      </c>
      <c r="P400" s="1"/>
      <c r="Q400">
        <v>1995.9609589041097</v>
      </c>
      <c r="R400" s="3">
        <v>10.357999999999997</v>
      </c>
      <c r="S400" s="1">
        <f t="shared" si="541"/>
        <v>10.40938095238095</v>
      </c>
      <c r="T400" s="1">
        <f t="shared" si="542"/>
        <v>-1.012660619803935E-3</v>
      </c>
      <c r="V400">
        <v>1995.9609589041097</v>
      </c>
      <c r="W400">
        <v>11.241999999999999</v>
      </c>
      <c r="X400" s="1">
        <f t="shared" si="543"/>
        <v>11.289380952380951</v>
      </c>
      <c r="Y400" s="1">
        <f t="shared" si="544"/>
        <v>-0.41977040816326583</v>
      </c>
      <c r="AA400">
        <v>1995.9583333333333</v>
      </c>
      <c r="AB400">
        <v>11.512</v>
      </c>
      <c r="AC400" s="1">
        <f t="shared" si="545"/>
        <v>11.660333333333332</v>
      </c>
      <c r="AD400" s="1">
        <f t="shared" si="546"/>
        <v>-1.5193769841269837</v>
      </c>
      <c r="AE400" s="1">
        <f t="shared" si="547"/>
        <v>-1.376246976568404</v>
      </c>
      <c r="AF400" s="1"/>
      <c r="AG400">
        <v>1995.9583333333333</v>
      </c>
      <c r="AH400">
        <v>10.137999999999998</v>
      </c>
      <c r="AI400" s="1">
        <f t="shared" si="548"/>
        <v>10.542761904761905</v>
      </c>
      <c r="AJ400" s="1">
        <f t="shared" si="549"/>
        <v>-2.4744002267573704</v>
      </c>
      <c r="AM400" s="3">
        <v>6.5639999999999983</v>
      </c>
      <c r="AN400" s="1">
        <f t="shared" si="532"/>
        <v>7.2615714285714272</v>
      </c>
      <c r="AO400" s="1">
        <f t="shared" si="533"/>
        <v>-3.3994899848828419</v>
      </c>
      <c r="AQ400">
        <v>1995.9609589041097</v>
      </c>
      <c r="AR400">
        <f t="shared" si="523"/>
        <v>-5.0379038548752135E-2</v>
      </c>
      <c r="AS400">
        <f t="shared" si="524"/>
        <v>-6.2381868480724904E-2</v>
      </c>
      <c r="AT400">
        <f t="shared" si="525"/>
        <v>-4.3142839002266835E-2</v>
      </c>
      <c r="AU400">
        <f t="shared" si="526"/>
        <v>-4.4066385487528018E-2</v>
      </c>
      <c r="AV400">
        <f t="shared" si="527"/>
        <v>-0.42689699773242645</v>
      </c>
      <c r="AW400">
        <f t="shared" si="528"/>
        <v>-1.682034240362811</v>
      </c>
      <c r="AX400">
        <f t="shared" si="529"/>
        <v>-3.9386872471655332</v>
      </c>
      <c r="AY400">
        <f t="shared" si="530"/>
        <v>-7.0390221133786843</v>
      </c>
      <c r="AZ400">
        <f t="shared" si="531"/>
        <v>4.4507557750929685</v>
      </c>
    </row>
    <row r="401" spans="1:52" x14ac:dyDescent="0.2">
      <c r="A401">
        <v>1996.0833333333333</v>
      </c>
      <c r="B401" s="3">
        <v>9.8450000000000006</v>
      </c>
      <c r="C401" s="1">
        <f t="shared" si="534"/>
        <v>9.8456666666666663</v>
      </c>
      <c r="D401" s="1">
        <f t="shared" si="535"/>
        <v>-8.2388888888888775E-2</v>
      </c>
      <c r="E401" s="1">
        <f t="shared" si="536"/>
        <v>-7.0956727135298575E-2</v>
      </c>
      <c r="F401" s="1"/>
      <c r="G401">
        <v>1996.0417808219179</v>
      </c>
      <c r="H401" s="3">
        <v>9.8740000000000023</v>
      </c>
      <c r="I401" s="1">
        <f t="shared" si="537"/>
        <v>9.8654761904761905</v>
      </c>
      <c r="J401" s="1">
        <f t="shared" si="538"/>
        <v>-4.3087868480726113E-2</v>
      </c>
      <c r="K401" s="1"/>
      <c r="L401">
        <v>1996.0417808219179</v>
      </c>
      <c r="M401" s="3">
        <v>10.01</v>
      </c>
      <c r="N401" s="1">
        <f t="shared" si="539"/>
        <v>9.9944761904761918</v>
      </c>
      <c r="O401" s="1">
        <f t="shared" si="540"/>
        <v>-5.1675359032501207E-2</v>
      </c>
      <c r="P401" s="1"/>
      <c r="Q401">
        <v>1996.0417808219179</v>
      </c>
      <c r="R401" s="3">
        <v>10.347999999999997</v>
      </c>
      <c r="S401" s="1">
        <f t="shared" si="541"/>
        <v>10.325523809523807</v>
      </c>
      <c r="T401" s="1">
        <f t="shared" si="542"/>
        <v>-0.15785865457293977</v>
      </c>
      <c r="V401">
        <v>1996.0417808219179</v>
      </c>
      <c r="W401">
        <v>10.670999999999999</v>
      </c>
      <c r="X401" s="1">
        <f t="shared" si="543"/>
        <v>10.716666666666667</v>
      </c>
      <c r="Y401" s="1">
        <f t="shared" si="544"/>
        <v>-0.66335487528344705</v>
      </c>
      <c r="AA401">
        <v>1996.0416666666667</v>
      </c>
      <c r="AB401">
        <v>10.013000000000002</v>
      </c>
      <c r="AC401" s="1">
        <f t="shared" si="545"/>
        <v>10.183761904761907</v>
      </c>
      <c r="AD401" s="1">
        <f t="shared" si="546"/>
        <v>-1.5153015873015874</v>
      </c>
      <c r="AE401" s="1">
        <f t="shared" si="547"/>
        <v>-1.482563303099016</v>
      </c>
      <c r="AF401" s="1"/>
      <c r="AG401">
        <v>1996.0416666666667</v>
      </c>
      <c r="AH401">
        <v>8.0579999999999998</v>
      </c>
      <c r="AI401" s="1">
        <f t="shared" si="548"/>
        <v>8.2633809523809507</v>
      </c>
      <c r="AJ401" s="1">
        <f t="shared" si="549"/>
        <v>-2.1192694633408911</v>
      </c>
      <c r="AM401" s="3">
        <v>4.6390000000000002</v>
      </c>
      <c r="AN401" s="1">
        <f t="shared" si="532"/>
        <v>4.6438095238095229</v>
      </c>
      <c r="AO401" s="1">
        <f t="shared" si="533"/>
        <v>-2.2254117535903246</v>
      </c>
      <c r="AQ401">
        <v>1996.0417808219179</v>
      </c>
      <c r="AR401">
        <f t="shared" si="523"/>
        <v>-6.4712535147392294E-2</v>
      </c>
      <c r="AS401">
        <f t="shared" si="524"/>
        <v>-0.10400867120181452</v>
      </c>
      <c r="AT401">
        <f t="shared" si="525"/>
        <v>-0.15113659863945564</v>
      </c>
      <c r="AU401">
        <f t="shared" si="526"/>
        <v>-0.29510369160997668</v>
      </c>
      <c r="AV401">
        <f t="shared" si="527"/>
        <v>-0.90008333786848049</v>
      </c>
      <c r="AW401">
        <f t="shared" si="528"/>
        <v>-2.2521810702947831</v>
      </c>
      <c r="AX401">
        <f t="shared" si="529"/>
        <v>-4.1849548208616767</v>
      </c>
      <c r="AY401">
        <f t="shared" si="530"/>
        <v>-6.2145303401360525</v>
      </c>
      <c r="AZ401">
        <f t="shared" si="531"/>
        <v>4.1774209871745995</v>
      </c>
    </row>
    <row r="402" spans="1:52" x14ac:dyDescent="0.2">
      <c r="A402">
        <v>1996.1666666666667</v>
      </c>
      <c r="B402" s="3">
        <v>9.7690000000000019</v>
      </c>
      <c r="C402" s="1">
        <f t="shared" si="534"/>
        <v>9.7690476190476225</v>
      </c>
      <c r="D402" s="1">
        <f t="shared" si="535"/>
        <v>8.0992063492066751E-3</v>
      </c>
      <c r="E402" s="1">
        <f t="shared" si="536"/>
        <v>-4.9918367346939316E-2</v>
      </c>
      <c r="F402" s="1"/>
      <c r="G402">
        <v>1996.1253424657534</v>
      </c>
      <c r="H402" s="3">
        <v>9.820999999999998</v>
      </c>
      <c r="I402" s="1">
        <f t="shared" si="537"/>
        <v>9.8035714285714288</v>
      </c>
      <c r="J402" s="1">
        <f t="shared" si="538"/>
        <v>-5.0086923658352496E-2</v>
      </c>
      <c r="K402" s="1"/>
      <c r="L402">
        <v>1996.1253424657534</v>
      </c>
      <c r="M402" s="3">
        <v>9.9209999999999994</v>
      </c>
      <c r="N402" s="1">
        <f t="shared" si="539"/>
        <v>9.8984285714285694</v>
      </c>
      <c r="O402" s="1">
        <f t="shared" si="540"/>
        <v>-0.10007407407407355</v>
      </c>
      <c r="P402" s="1"/>
      <c r="Q402">
        <v>1996.1253424657534</v>
      </c>
      <c r="R402" s="3">
        <v>10.083</v>
      </c>
      <c r="S402" s="1">
        <f t="shared" si="541"/>
        <v>10.093714285714285</v>
      </c>
      <c r="T402" s="1">
        <f t="shared" si="542"/>
        <v>-0.25665759637188057</v>
      </c>
      <c r="V402">
        <v>1996.1253424657534</v>
      </c>
      <c r="W402">
        <v>9.9520000000000017</v>
      </c>
      <c r="X402" s="1">
        <f t="shared" si="543"/>
        <v>9.9845714285714262</v>
      </c>
      <c r="Y402" s="1">
        <f t="shared" si="544"/>
        <v>-0.70873582766440035</v>
      </c>
      <c r="AA402">
        <v>1996.125</v>
      </c>
      <c r="AB402">
        <v>8.7520000000000007</v>
      </c>
      <c r="AC402" s="1">
        <f t="shared" si="545"/>
        <v>8.7708095238095236</v>
      </c>
      <c r="AD402" s="1">
        <f t="shared" si="546"/>
        <v>-1.1134325396825411</v>
      </c>
      <c r="AE402" s="1">
        <f t="shared" si="547"/>
        <v>-1.2740631141345435</v>
      </c>
      <c r="AF402" s="1"/>
      <c r="AG402">
        <v>1996.125</v>
      </c>
      <c r="AH402">
        <v>6.59</v>
      </c>
      <c r="AI402" s="1">
        <f t="shared" si="548"/>
        <v>6.4641428571428579</v>
      </c>
      <c r="AJ402" s="1">
        <f t="shared" si="549"/>
        <v>-1.5095623582766438</v>
      </c>
      <c r="AM402" s="3">
        <v>3.5169999999999981</v>
      </c>
      <c r="AN402" s="1">
        <f t="shared" si="532"/>
        <v>3.0226190476190467</v>
      </c>
      <c r="AO402" s="1">
        <f t="shared" si="533"/>
        <v>-1.0442592592592592</v>
      </c>
      <c r="AQ402">
        <v>1996.1253424657534</v>
      </c>
      <c r="AR402">
        <f t="shared" si="523"/>
        <v>-4.5525551020408658E-2</v>
      </c>
      <c r="AS402">
        <f t="shared" si="524"/>
        <v>-9.1204825396826131E-2</v>
      </c>
      <c r="AT402">
        <f t="shared" si="525"/>
        <v>-0.18247238095238119</v>
      </c>
      <c r="AU402">
        <f t="shared" si="526"/>
        <v>-0.41654410884353626</v>
      </c>
      <c r="AV402">
        <f t="shared" si="527"/>
        <v>-1.0629111836734693</v>
      </c>
      <c r="AW402">
        <f t="shared" si="528"/>
        <v>-2.2248567437641729</v>
      </c>
      <c r="AX402">
        <f t="shared" ref="AX402:AX412" si="550">($E402+$J402+$O402+$T402+$Y402+$AE402+$AJ402)*160*0.0057</f>
        <v>-3.6015776145124723</v>
      </c>
      <c r="AY402">
        <f t="shared" si="530"/>
        <v>-4.5539420589569168</v>
      </c>
      <c r="AZ402">
        <f t="shared" si="531"/>
        <v>3.9377347060317405</v>
      </c>
    </row>
    <row r="403" spans="1:52" x14ac:dyDescent="0.2">
      <c r="A403">
        <v>1996.25</v>
      </c>
      <c r="B403" s="3">
        <v>9.8030000000000008</v>
      </c>
      <c r="C403" s="1">
        <f t="shared" si="534"/>
        <v>9.7587142857142855</v>
      </c>
      <c r="D403" s="1">
        <f t="shared" si="535"/>
        <v>-3.5357142857143406E-2</v>
      </c>
      <c r="E403" s="1">
        <f t="shared" si="536"/>
        <v>1.1034769463339983E-2</v>
      </c>
      <c r="F403" s="1"/>
      <c r="G403">
        <v>1996.208904109589</v>
      </c>
      <c r="H403" s="3">
        <v>9.8189999999999991</v>
      </c>
      <c r="I403" s="1">
        <f t="shared" si="537"/>
        <v>9.7771428571428558</v>
      </c>
      <c r="J403" s="1">
        <f t="shared" si="538"/>
        <v>-1.1912698412698902E-2</v>
      </c>
      <c r="K403" s="1"/>
      <c r="L403">
        <v>1996.208904109589</v>
      </c>
      <c r="M403" s="3">
        <v>9.8360000000000003</v>
      </c>
      <c r="N403" s="1">
        <f t="shared" si="539"/>
        <v>9.8080000000000016</v>
      </c>
      <c r="O403" s="1">
        <f t="shared" si="540"/>
        <v>-9.1547430083143769E-2</v>
      </c>
      <c r="P403" s="1"/>
      <c r="Q403">
        <v>1996.208904109589</v>
      </c>
      <c r="R403" s="3">
        <v>9.8680000000000003</v>
      </c>
      <c r="S403" s="1">
        <f t="shared" si="541"/>
        <v>9.832809523809523</v>
      </c>
      <c r="T403" s="1">
        <f t="shared" si="542"/>
        <v>-0.25981972789115559</v>
      </c>
      <c r="V403">
        <v>1996.208904109589</v>
      </c>
      <c r="W403">
        <v>9.3839999999999986</v>
      </c>
      <c r="X403" s="1">
        <f t="shared" si="543"/>
        <v>9.3529523809523791</v>
      </c>
      <c r="Y403" s="1">
        <f t="shared" si="544"/>
        <v>-0.59484051398337179</v>
      </c>
      <c r="AA403">
        <v>1996.2083333333333</v>
      </c>
      <c r="AB403">
        <v>7.8459999999999992</v>
      </c>
      <c r="AC403" s="1">
        <f t="shared" si="545"/>
        <v>7.7396190476190485</v>
      </c>
      <c r="AD403" s="1">
        <f t="shared" si="546"/>
        <v>-0.86787301587301591</v>
      </c>
      <c r="AE403" s="1">
        <f t="shared" si="547"/>
        <v>-0.86768102796674262</v>
      </c>
      <c r="AF403" s="1"/>
      <c r="AG403">
        <v>1996.2083333333333</v>
      </c>
      <c r="AH403">
        <v>5.6140000000000017</v>
      </c>
      <c r="AI403" s="1">
        <f t="shared" si="548"/>
        <v>5.3639047619047631</v>
      </c>
      <c r="AJ403" s="1">
        <f t="shared" si="549"/>
        <v>-0.70929157218442851</v>
      </c>
      <c r="AM403" s="3">
        <v>2.8130000000000006</v>
      </c>
      <c r="AN403" s="1">
        <f t="shared" si="532"/>
        <v>2.6006190476190465</v>
      </c>
      <c r="AO403" s="1">
        <f t="shared" si="533"/>
        <v>0.36207634164777003</v>
      </c>
      <c r="AQ403">
        <v>1996.208904109589</v>
      </c>
      <c r="AR403">
        <f t="shared" si="523"/>
        <v>1.0063709750566065E-2</v>
      </c>
      <c r="AS403">
        <f t="shared" si="524"/>
        <v>-8.0067120181533471E-4</v>
      </c>
      <c r="AT403">
        <f t="shared" si="525"/>
        <v>-8.4291927437642467E-2</v>
      </c>
      <c r="AU403">
        <f t="shared" si="526"/>
        <v>-0.32124751927437639</v>
      </c>
      <c r="AV403">
        <f t="shared" si="527"/>
        <v>-0.86374206802721154</v>
      </c>
      <c r="AW403">
        <f t="shared" si="528"/>
        <v>-1.6550671655328808</v>
      </c>
      <c r="AX403">
        <f t="shared" si="550"/>
        <v>-2.3019410793650796</v>
      </c>
      <c r="AY403">
        <f t="shared" ref="AY403:AY412" si="551">($E403+$J403+$O403+$T403+$Y403+$AE403+$AJ403+$AO403)*160*0.0057</f>
        <v>-1.9717274557823135</v>
      </c>
      <c r="AZ403">
        <f t="shared" si="531"/>
        <v>3.9356305421133699</v>
      </c>
    </row>
    <row r="404" spans="1:52" x14ac:dyDescent="0.2">
      <c r="A404">
        <v>1996.3333333333333</v>
      </c>
      <c r="B404" s="3">
        <v>9.7799999999999994</v>
      </c>
      <c r="C404" s="1">
        <f t="shared" si="534"/>
        <v>9.7944285714285702</v>
      </c>
      <c r="D404" s="1">
        <f t="shared" si="535"/>
        <v>7.0226190476189249E-2</v>
      </c>
      <c r="E404" s="1">
        <f t="shared" si="536"/>
        <v>0.10559901738473026</v>
      </c>
      <c r="F404" s="1"/>
      <c r="G404">
        <v>1996.2924657534247</v>
      </c>
      <c r="H404" s="3">
        <v>9.75</v>
      </c>
      <c r="I404" s="1">
        <f t="shared" si="537"/>
        <v>9.7839047619047612</v>
      </c>
      <c r="J404" s="1">
        <f t="shared" si="538"/>
        <v>7.2540060468631123E-2</v>
      </c>
      <c r="K404" s="1"/>
      <c r="L404">
        <v>1996.2924657534247</v>
      </c>
      <c r="M404" s="3">
        <v>9.6999999999999993</v>
      </c>
      <c r="N404" s="1">
        <f t="shared" si="539"/>
        <v>9.7263809523809535</v>
      </c>
      <c r="O404" s="1">
        <f t="shared" si="540"/>
        <v>-2.3871693121692929E-2</v>
      </c>
      <c r="P404" s="1"/>
      <c r="Q404">
        <v>1996.2924657534247</v>
      </c>
      <c r="R404" s="3">
        <v>9.5769999999999982</v>
      </c>
      <c r="S404" s="1">
        <f t="shared" si="541"/>
        <v>9.591857142857144</v>
      </c>
      <c r="T404" s="1">
        <f t="shared" si="542"/>
        <v>-0.17722260015117136</v>
      </c>
      <c r="V404">
        <v>1996.2924657534247</v>
      </c>
      <c r="W404">
        <v>8.86</v>
      </c>
      <c r="X404" s="1">
        <f t="shared" si="543"/>
        <v>8.8494761904761887</v>
      </c>
      <c r="Y404" s="1">
        <f t="shared" si="544"/>
        <v>-0.37109958427815493</v>
      </c>
      <c r="AA404">
        <v>1996.2916666666667</v>
      </c>
      <c r="AB404">
        <v>7.1370000000000005</v>
      </c>
      <c r="AC404" s="1">
        <f t="shared" si="545"/>
        <v>7.1079523809523808</v>
      </c>
      <c r="AD404" s="1">
        <f t="shared" si="546"/>
        <v>-0.42758730158730096</v>
      </c>
      <c r="AE404" s="1">
        <f t="shared" si="547"/>
        <v>-0.29654289493575198</v>
      </c>
      <c r="AF404" s="1"/>
      <c r="AG404">
        <v>1996.2916666666667</v>
      </c>
      <c r="AH404">
        <v>4.9030000000000014</v>
      </c>
      <c r="AI404" s="1">
        <f t="shared" si="548"/>
        <v>5.0649523809523824</v>
      </c>
      <c r="AJ404" s="1">
        <f t="shared" si="549"/>
        <v>0.35800680272108837</v>
      </c>
      <c r="AM404" s="3">
        <v>2.8139999999999983</v>
      </c>
      <c r="AN404" s="1">
        <f t="shared" si="532"/>
        <v>3.6332857142857131</v>
      </c>
      <c r="AO404" s="1">
        <f t="shared" si="533"/>
        <v>2.1145899470899465</v>
      </c>
      <c r="AQ404">
        <v>1996.2924657534247</v>
      </c>
      <c r="AR404">
        <f t="shared" si="523"/>
        <v>9.6306303854874015E-2</v>
      </c>
      <c r="AS404">
        <f t="shared" si="524"/>
        <v>0.16246283900226557</v>
      </c>
      <c r="AT404">
        <f t="shared" si="525"/>
        <v>0.14069185487528163</v>
      </c>
      <c r="AU404">
        <f t="shared" si="526"/>
        <v>-2.0935156462586649E-2</v>
      </c>
      <c r="AV404">
        <f t="shared" si="527"/>
        <v>-0.35937797732426396</v>
      </c>
      <c r="AW404">
        <f t="shared" si="528"/>
        <v>-0.62982509750566973</v>
      </c>
      <c r="AX404">
        <f t="shared" si="550"/>
        <v>-0.30332289342403718</v>
      </c>
      <c r="AY404">
        <f t="shared" si="551"/>
        <v>1.6251831383219941</v>
      </c>
      <c r="AZ404">
        <f t="shared" ref="AZ404:AZ412" si="552">AS404*2.628+AZ403</f>
        <v>4.3625828830113242</v>
      </c>
    </row>
    <row r="405" spans="1:52" x14ac:dyDescent="0.2">
      <c r="A405">
        <v>1996.4166666666667</v>
      </c>
      <c r="B405" s="3">
        <v>9.8229999999999986</v>
      </c>
      <c r="C405" s="1">
        <f t="shared" si="534"/>
        <v>9.9422380952380944</v>
      </c>
      <c r="D405" s="1">
        <f t="shared" si="535"/>
        <v>0.1880634920634916</v>
      </c>
      <c r="E405" s="1">
        <f t="shared" si="536"/>
        <v>0.1783711262282692</v>
      </c>
      <c r="F405" s="1"/>
      <c r="G405">
        <v>1996.3760273972603</v>
      </c>
      <c r="H405" s="3">
        <v>9.786999999999999</v>
      </c>
      <c r="I405" s="1">
        <f t="shared" si="537"/>
        <v>9.8971904761904739</v>
      </c>
      <c r="J405" s="1">
        <f t="shared" si="538"/>
        <v>0.14775321239606989</v>
      </c>
      <c r="K405" s="1"/>
      <c r="L405">
        <v>1996.3760273972603</v>
      </c>
      <c r="M405" s="3">
        <v>9.642000000000003</v>
      </c>
      <c r="N405" s="1">
        <f t="shared" si="539"/>
        <v>9.739761904761906</v>
      </c>
      <c r="O405" s="1">
        <f t="shared" si="540"/>
        <v>4.98412698412685E-2</v>
      </c>
      <c r="P405" s="1"/>
      <c r="Q405">
        <v>1996.3760273972603</v>
      </c>
      <c r="R405" s="3">
        <v>9.3770000000000007</v>
      </c>
      <c r="S405" s="1">
        <f t="shared" si="541"/>
        <v>9.4760952380952386</v>
      </c>
      <c r="T405" s="1">
        <f t="shared" si="542"/>
        <v>-6.1811035525321266E-2</v>
      </c>
      <c r="V405">
        <v>1996.3760273972603</v>
      </c>
      <c r="W405">
        <v>8.5389999999999979</v>
      </c>
      <c r="X405" s="1">
        <f t="shared" si="543"/>
        <v>8.6118095238095211</v>
      </c>
      <c r="Y405" s="1">
        <f t="shared" si="544"/>
        <v>-7.5627173091457764E-2</v>
      </c>
      <c r="AA405">
        <v>1996.375</v>
      </c>
      <c r="AB405">
        <v>6.9030000000000022</v>
      </c>
      <c r="AC405" s="1">
        <f t="shared" si="545"/>
        <v>7.1206190476190487</v>
      </c>
      <c r="AD405" s="1">
        <f t="shared" si="546"/>
        <v>0.32950793650793597</v>
      </c>
      <c r="AE405" s="1">
        <f t="shared" si="547"/>
        <v>0.40306273620559324</v>
      </c>
      <c r="AF405" s="1"/>
      <c r="AG405">
        <v>1996.375</v>
      </c>
      <c r="AH405">
        <v>5.49</v>
      </c>
      <c r="AI405" s="1">
        <f t="shared" si="548"/>
        <v>6.004095238095239</v>
      </c>
      <c r="AJ405" s="1">
        <f t="shared" si="549"/>
        <v>1.5615024565381708</v>
      </c>
      <c r="AM405" s="3">
        <v>6.1129999999999995</v>
      </c>
      <c r="AN405" s="1">
        <f t="shared" ref="AN405:AN409" si="553">(-2*AM402+3*AM403+6*AM404+7*AM405+6*AM406+3*AM407-2*AM408)/21</f>
        <v>6.6689523809523799</v>
      </c>
      <c r="AO405" s="1">
        <f t="shared" ref="AO405:AO409" si="554">(22*AN402-67*AN403-58*AN404+58*AN406+67*AN407-22*AN408)/252</f>
        <v>3.7321305744520048</v>
      </c>
      <c r="AQ405">
        <v>1996.3760273972603</v>
      </c>
      <c r="AR405">
        <f t="shared" si="523"/>
        <v>0.16267446712018152</v>
      </c>
      <c r="AS405">
        <f t="shared" si="524"/>
        <v>0.29742539682539726</v>
      </c>
      <c r="AT405">
        <f t="shared" si="525"/>
        <v>0.34288063492063414</v>
      </c>
      <c r="AU405">
        <f t="shared" si="526"/>
        <v>0.28650897052154117</v>
      </c>
      <c r="AV405">
        <f t="shared" si="527"/>
        <v>0.2175369886621317</v>
      </c>
      <c r="AW405">
        <f t="shared" si="528"/>
        <v>0.58513020408163274</v>
      </c>
      <c r="AX405">
        <f t="shared" si="550"/>
        <v>2.0092204444444448</v>
      </c>
      <c r="AY405">
        <f t="shared" si="551"/>
        <v>5.4129235283446731</v>
      </c>
      <c r="AZ405">
        <f t="shared" si="552"/>
        <v>5.144216825868468</v>
      </c>
    </row>
    <row r="406" spans="1:52" x14ac:dyDescent="0.2">
      <c r="A406">
        <v>1996.5</v>
      </c>
      <c r="B406" s="3">
        <v>10.18</v>
      </c>
      <c r="C406" s="1">
        <f t="shared" ref="C406:C409" si="555">(-2*B403+3*B404+6*B405+7*B406+6*B407+3*B408-2*B409)/21</f>
        <v>10.147047619047617</v>
      </c>
      <c r="D406" s="1">
        <f t="shared" ref="D406:D409" si="556">(22*B403-67*B404-58*B405+58*B407+67*B408-22*B409)/252</f>
        <v>0.25201587301587364</v>
      </c>
      <c r="E406" s="1">
        <f t="shared" ref="E406:E409" si="557">(22*C403-67*C404-58*C405+58*C407+67*C408-22*C409)/252</f>
        <v>0.16582766439909355</v>
      </c>
      <c r="F406" s="1"/>
      <c r="G406">
        <v>1996.4595890410958</v>
      </c>
      <c r="H406" s="3">
        <v>10.116999999999999</v>
      </c>
      <c r="I406" s="1">
        <f t="shared" ref="I406:I409" si="558">(-2*H403+3*H404+6*H405+7*H406+6*H407+3*H408-2*H409)/21</f>
        <v>10.075857142857142</v>
      </c>
      <c r="J406" s="1">
        <f t="shared" ref="J406:J409" si="559">(22*I403-67*I404-58*I405+58*I407+67*I408-22*I409)/252</f>
        <v>0.14101322751322765</v>
      </c>
      <c r="K406" s="1"/>
      <c r="L406">
        <v>1996.4595890410958</v>
      </c>
      <c r="M406" s="3">
        <v>9.8669999999999973</v>
      </c>
      <c r="N406" s="1">
        <f t="shared" ref="N406:N409" si="560">(-2*M403+3*M404+6*M405+7*M406+6*M407+3*M408-2*M409)/21</f>
        <v>9.8299999999999983</v>
      </c>
      <c r="O406" s="1">
        <f t="shared" ref="O406:O409" si="561">(22*N403-67*N404-58*N405+58*N407+67*N408-22*N409)/252</f>
        <v>6.8744708994708206E-2</v>
      </c>
      <c r="P406" s="1"/>
      <c r="Q406">
        <v>1996.4595890410958</v>
      </c>
      <c r="R406" s="3">
        <v>9.5030000000000019</v>
      </c>
      <c r="S406" s="1">
        <f t="shared" ref="S406:S409" si="562">(-2*R403+3*R404+6*R405+7*R406+6*R407+3*R408-2*R409)/21</f>
        <v>9.4755238095238106</v>
      </c>
      <c r="T406" s="1">
        <f t="shared" ref="T406:T409" si="563">(22*S403-67*S404-58*S405+58*S407+67*S408-22*S409)/252</f>
        <v>2.9145124716553339E-2</v>
      </c>
      <c r="V406">
        <v>1996.4595890410958</v>
      </c>
      <c r="W406">
        <v>8.6469999999999985</v>
      </c>
      <c r="X406" s="1">
        <f t="shared" ref="X406:X409" si="564">(-2*W403+3*W404+6*W405+7*W406+6*W407+3*W408-2*W409)/21</f>
        <v>8.7002380952380953</v>
      </c>
      <c r="Y406" s="1">
        <f t="shared" ref="Y406:Y409" si="565">(22*X403-67*X404-58*X405+58*X407+67*X408-22*X409)/252</f>
        <v>0.25426114890400664</v>
      </c>
      <c r="AA406">
        <v>1996.4583333333333</v>
      </c>
      <c r="AB406">
        <v>7.7239999999999993</v>
      </c>
      <c r="AC406" s="1">
        <f t="shared" ref="AC406:AC409" si="566">(-2*AB403+3*AB404+6*AB405+7*AB406+6*AB407+3*AB408-2*AB409)/21</f>
        <v>7.8866666666666667</v>
      </c>
      <c r="AD406" s="1">
        <f t="shared" ref="AD406:AD409" si="567">(22*AB403-67*AB404-58*AB405+58*AB407+67*AB408-22*AB409)/252</f>
        <v>1.1907222222222213</v>
      </c>
      <c r="AE406" s="1">
        <f t="shared" ref="AE406:AE409" si="568">(22*AC403-67*AC404-58*AC405+58*AC407+67*AC408-22*AC409)/252</f>
        <v>1.1043297430083139</v>
      </c>
      <c r="AF406" s="1"/>
      <c r="AG406">
        <v>1996.4583333333333</v>
      </c>
      <c r="AH406">
        <v>7.9910000000000014</v>
      </c>
      <c r="AI406" s="1">
        <f t="shared" si="548"/>
        <v>8.0980476190476196</v>
      </c>
      <c r="AJ406" s="1">
        <f t="shared" si="549"/>
        <v>2.4893558201058208</v>
      </c>
      <c r="AM406" s="3">
        <v>11.096</v>
      </c>
      <c r="AN406" s="1">
        <f t="shared" si="553"/>
        <v>10.891571428571428</v>
      </c>
      <c r="AO406" s="1">
        <f t="shared" si="554"/>
        <v>4.3599346182917635</v>
      </c>
      <c r="AQ406">
        <v>1996.4595890410958</v>
      </c>
      <c r="AR406">
        <f t="shared" si="523"/>
        <v>0.15123482993197332</v>
      </c>
      <c r="AS406">
        <f t="shared" si="524"/>
        <v>0.27983889342403695</v>
      </c>
      <c r="AT406">
        <f t="shared" si="525"/>
        <v>0.34253406802721087</v>
      </c>
      <c r="AU406">
        <f t="shared" si="526"/>
        <v>0.36911442176870746</v>
      </c>
      <c r="AV406">
        <f t="shared" si="527"/>
        <v>0.60100058956916147</v>
      </c>
      <c r="AW406">
        <f t="shared" si="528"/>
        <v>1.6081493151927437</v>
      </c>
      <c r="AX406">
        <f t="shared" si="550"/>
        <v>3.8784418231292519</v>
      </c>
      <c r="AY406">
        <f t="shared" si="551"/>
        <v>7.8547021950113409</v>
      </c>
      <c r="AZ406">
        <f t="shared" si="552"/>
        <v>5.8796334377868371</v>
      </c>
    </row>
    <row r="407" spans="1:52" x14ac:dyDescent="0.2">
      <c r="A407">
        <v>1996.5833333333333</v>
      </c>
      <c r="B407" s="3">
        <v>10.345000000000001</v>
      </c>
      <c r="C407" s="1">
        <f t="shared" si="555"/>
        <v>10.271095238095238</v>
      </c>
      <c r="D407" s="1">
        <f t="shared" si="556"/>
        <v>6.768253968254119E-2</v>
      </c>
      <c r="E407" s="1">
        <f t="shared" si="557"/>
        <v>3.6471088435374686E-2</v>
      </c>
      <c r="F407" s="1"/>
      <c r="G407">
        <v>1996.5431506849316</v>
      </c>
      <c r="H407" s="3">
        <v>10.244999999999999</v>
      </c>
      <c r="I407" s="1">
        <f t="shared" si="558"/>
        <v>10.180285714285713</v>
      </c>
      <c r="J407" s="1">
        <f t="shared" si="559"/>
        <v>1.8137944066516358E-2</v>
      </c>
      <c r="K407" s="1"/>
      <c r="L407">
        <v>1996.5431506849316</v>
      </c>
      <c r="M407" s="3">
        <v>9.9289999999999985</v>
      </c>
      <c r="N407" s="1">
        <f t="shared" si="560"/>
        <v>9.8796190476190482</v>
      </c>
      <c r="O407" s="1">
        <f t="shared" si="561"/>
        <v>-4.5039682539684432E-3</v>
      </c>
      <c r="P407" s="1"/>
      <c r="Q407">
        <v>1996.5431506849316</v>
      </c>
      <c r="R407" s="3">
        <v>9.5710000000000015</v>
      </c>
      <c r="S407" s="1">
        <f t="shared" si="562"/>
        <v>9.5324285714285715</v>
      </c>
      <c r="T407" s="1">
        <f t="shared" si="563"/>
        <v>5.2412887377172868E-2</v>
      </c>
      <c r="V407">
        <v>1996.5431506849316</v>
      </c>
      <c r="W407">
        <v>9.0869999999999997</v>
      </c>
      <c r="X407" s="1">
        <f t="shared" si="564"/>
        <v>9.1021428571428569</v>
      </c>
      <c r="Y407" s="1">
        <f t="shared" si="565"/>
        <v>0.50833295540438383</v>
      </c>
      <c r="AA407">
        <v>1996.5416666666667</v>
      </c>
      <c r="AB407">
        <v>9.2939999999999987</v>
      </c>
      <c r="AC407" s="1">
        <f t="shared" si="566"/>
        <v>9.2560000000000002</v>
      </c>
      <c r="AD407" s="1">
        <f t="shared" si="567"/>
        <v>1.6332857142857138</v>
      </c>
      <c r="AE407" s="1">
        <f t="shared" si="568"/>
        <v>1.5025022675736954</v>
      </c>
      <c r="AF407" s="1"/>
      <c r="AG407">
        <v>1996.5416666666667</v>
      </c>
      <c r="AH407">
        <v>11.104000000000001</v>
      </c>
      <c r="AI407" s="1">
        <f t="shared" si="548"/>
        <v>10.826333333333334</v>
      </c>
      <c r="AJ407" s="1">
        <f t="shared" si="549"/>
        <v>2.6052088057445206</v>
      </c>
      <c r="AM407" s="3">
        <v>15.758000000000001</v>
      </c>
      <c r="AN407" s="1">
        <f t="shared" si="553"/>
        <v>15.112285714285717</v>
      </c>
      <c r="AO407" s="1">
        <f t="shared" si="554"/>
        <v>3.3529814814814825</v>
      </c>
      <c r="AQ407">
        <v>1996.5431506849316</v>
      </c>
      <c r="AR407">
        <f t="shared" si="523"/>
        <v>3.3261632653061715E-2</v>
      </c>
      <c r="AS407">
        <f t="shared" si="524"/>
        <v>4.9803437641724631E-2</v>
      </c>
      <c r="AT407">
        <f t="shared" si="525"/>
        <v>4.5695818594105417E-2</v>
      </c>
      <c r="AU407">
        <f t="shared" si="526"/>
        <v>9.3496371882087079E-2</v>
      </c>
      <c r="AV407">
        <f t="shared" si="527"/>
        <v>0.55709602721088514</v>
      </c>
      <c r="AW407">
        <f t="shared" si="528"/>
        <v>1.9273780952380952</v>
      </c>
      <c r="AX407">
        <f t="shared" si="550"/>
        <v>4.3033285260770979</v>
      </c>
      <c r="AY407">
        <f t="shared" si="551"/>
        <v>7.3612476371882103</v>
      </c>
      <c r="AZ407">
        <f t="shared" si="552"/>
        <v>6.0105168719092896</v>
      </c>
    </row>
    <row r="408" spans="1:52" x14ac:dyDescent="0.2">
      <c r="A408">
        <v>1996.6666666666667</v>
      </c>
      <c r="B408" s="3">
        <v>10.32</v>
      </c>
      <c r="C408" s="1">
        <f t="shared" si="555"/>
        <v>10.215952380952382</v>
      </c>
      <c r="D408" s="1">
        <f t="shared" si="556"/>
        <v>-0.2075595238095235</v>
      </c>
      <c r="E408" s="1">
        <f t="shared" si="557"/>
        <v>-0.13525689720332532</v>
      </c>
      <c r="F408" s="1"/>
      <c r="G408">
        <v>1996.6267123287671</v>
      </c>
      <c r="H408" s="3">
        <v>10.210000000000001</v>
      </c>
      <c r="I408" s="1">
        <f t="shared" si="558"/>
        <v>10.108571428571429</v>
      </c>
      <c r="J408" s="1">
        <f t="shared" si="559"/>
        <v>-0.14582464096749737</v>
      </c>
      <c r="K408" s="1"/>
      <c r="L408">
        <v>1996.6267123287671</v>
      </c>
      <c r="M408" s="3">
        <v>9.907</v>
      </c>
      <c r="N408" s="1">
        <f t="shared" si="560"/>
        <v>9.8188095238095219</v>
      </c>
      <c r="O408" s="1">
        <f t="shared" si="561"/>
        <v>-0.1087611489040063</v>
      </c>
      <c r="P408" s="1"/>
      <c r="Q408">
        <v>1996.6267123287671</v>
      </c>
      <c r="R408" s="3">
        <v>9.6359999999999992</v>
      </c>
      <c r="S408" s="1">
        <f t="shared" si="562"/>
        <v>9.5802380952380961</v>
      </c>
      <c r="T408" s="1">
        <f t="shared" si="563"/>
        <v>4.0917328042327304E-2</v>
      </c>
      <c r="V408">
        <v>1996.6267123287671</v>
      </c>
      <c r="W408">
        <v>9.7379999999999995</v>
      </c>
      <c r="X408" s="1">
        <f t="shared" si="564"/>
        <v>9.6935714285714276</v>
      </c>
      <c r="Y408" s="1">
        <f t="shared" si="565"/>
        <v>0.618335317460317</v>
      </c>
      <c r="AA408">
        <v>1996.625</v>
      </c>
      <c r="AB408">
        <v>10.935</v>
      </c>
      <c r="AC408" s="1">
        <f t="shared" si="566"/>
        <v>10.824952380952382</v>
      </c>
      <c r="AD408" s="1">
        <f t="shared" si="567"/>
        <v>1.4720753968253972</v>
      </c>
      <c r="AE408" s="1">
        <f t="shared" si="568"/>
        <v>1.4338608276643989</v>
      </c>
      <c r="AF408" s="1"/>
      <c r="AG408">
        <v>1996.625</v>
      </c>
      <c r="AH408">
        <v>13.341000000000001</v>
      </c>
      <c r="AI408" s="1">
        <f t="shared" si="548"/>
        <v>13.209761904761907</v>
      </c>
      <c r="AJ408" s="1">
        <f t="shared" si="549"/>
        <v>1.8437409297052139</v>
      </c>
      <c r="AM408" s="3">
        <v>17.440999999999999</v>
      </c>
      <c r="AN408" s="1">
        <f t="shared" si="553"/>
        <v>17.511952380952383</v>
      </c>
      <c r="AO408" s="1">
        <f t="shared" si="554"/>
        <v>1.1240937263794399</v>
      </c>
      <c r="AQ408">
        <v>1996.6267123287671</v>
      </c>
      <c r="AR408">
        <f t="shared" si="523"/>
        <v>-0.1233542902494327</v>
      </c>
      <c r="AS408">
        <f t="shared" si="524"/>
        <v>-0.2563463628117903</v>
      </c>
      <c r="AT408">
        <f t="shared" si="525"/>
        <v>-0.35553653061224405</v>
      </c>
      <c r="AU408">
        <f t="shared" si="526"/>
        <v>-0.31821992743764155</v>
      </c>
      <c r="AV408">
        <f t="shared" si="527"/>
        <v>0.24570188208616756</v>
      </c>
      <c r="AW408">
        <f t="shared" si="528"/>
        <v>1.5533829569160997</v>
      </c>
      <c r="AX408">
        <f t="shared" si="550"/>
        <v>3.2348746848072545</v>
      </c>
      <c r="AY408">
        <f t="shared" si="551"/>
        <v>4.2600481632653038</v>
      </c>
      <c r="AZ408">
        <f t="shared" si="552"/>
        <v>5.3368386304399049</v>
      </c>
    </row>
    <row r="409" spans="1:52" x14ac:dyDescent="0.2">
      <c r="A409">
        <v>1996.75</v>
      </c>
      <c r="B409" s="3">
        <v>9.9370000000000012</v>
      </c>
      <c r="C409" s="1">
        <f t="shared" si="555"/>
        <v>10.009952380952381</v>
      </c>
      <c r="D409" s="1">
        <f t="shared" si="556"/>
        <v>-0.26253968253968329</v>
      </c>
      <c r="E409" s="1">
        <f t="shared" si="557"/>
        <v>-0.23820672713529956</v>
      </c>
      <c r="F409" s="1"/>
      <c r="G409">
        <v>1996.7102739726026</v>
      </c>
      <c r="H409" s="3">
        <v>9.83</v>
      </c>
      <c r="I409" s="1">
        <f t="shared" si="558"/>
        <v>9.897000000000002</v>
      </c>
      <c r="J409" s="1">
        <f t="shared" si="559"/>
        <v>-0.23662556689342318</v>
      </c>
      <c r="K409" s="1"/>
      <c r="L409">
        <v>1996.7102739726026</v>
      </c>
      <c r="M409" s="3">
        <v>9.6069999999999993</v>
      </c>
      <c r="N409" s="1">
        <f t="shared" si="560"/>
        <v>9.6707619047619033</v>
      </c>
      <c r="O409" s="1">
        <f t="shared" si="561"/>
        <v>-0.15045171957671985</v>
      </c>
      <c r="P409" s="1"/>
      <c r="Q409">
        <v>1996.7102739726026</v>
      </c>
      <c r="R409" s="3">
        <v>9.5630000000000006</v>
      </c>
      <c r="S409" s="1">
        <f t="shared" si="562"/>
        <v>9.612095238095236</v>
      </c>
      <c r="T409" s="1">
        <f t="shared" si="563"/>
        <v>4.7783919123204448E-2</v>
      </c>
      <c r="V409">
        <v>1996.7102739726026</v>
      </c>
      <c r="W409">
        <v>10.303000000000001</v>
      </c>
      <c r="X409" s="1">
        <f t="shared" si="564"/>
        <v>10.303857142857144</v>
      </c>
      <c r="Y409" s="1">
        <f t="shared" si="565"/>
        <v>0.57570162509448342</v>
      </c>
      <c r="AA409">
        <v>1996.7083333333333</v>
      </c>
      <c r="AB409">
        <v>12.076999999999998</v>
      </c>
      <c r="AC409" s="1">
        <f t="shared" si="566"/>
        <v>12.039619047619047</v>
      </c>
      <c r="AD409" s="1">
        <f t="shared" si="567"/>
        <v>0.89505158730158774</v>
      </c>
      <c r="AE409" s="1">
        <f t="shared" si="568"/>
        <v>0.96293773620559453</v>
      </c>
      <c r="AF409" s="1"/>
      <c r="AG409">
        <v>1996.7083333333333</v>
      </c>
      <c r="AH409">
        <v>14.473000000000001</v>
      </c>
      <c r="AI409" s="1">
        <f t="shared" si="548"/>
        <v>14.367285714285716</v>
      </c>
      <c r="AJ409" s="1">
        <f t="shared" si="549"/>
        <v>0.56147373393801836</v>
      </c>
      <c r="AM409" s="3">
        <v>17.657</v>
      </c>
      <c r="AN409" s="1">
        <f t="shared" si="553"/>
        <v>17.186095238095238</v>
      </c>
      <c r="AO409" s="1">
        <f t="shared" si="554"/>
        <v>-1.3651937830687848</v>
      </c>
      <c r="AQ409">
        <v>1996.7102739726026</v>
      </c>
      <c r="AR409">
        <f t="shared" si="523"/>
        <v>-0.21724453514739317</v>
      </c>
      <c r="AS409">
        <f t="shared" si="524"/>
        <v>-0.43304705215419514</v>
      </c>
      <c r="AT409">
        <f t="shared" si="525"/>
        <v>-0.57025902040816367</v>
      </c>
      <c r="AU409">
        <f t="shared" si="526"/>
        <v>-0.52668008616780126</v>
      </c>
      <c r="AV409">
        <f t="shared" si="527"/>
        <v>-1.6402040816323247E-3</v>
      </c>
      <c r="AW409">
        <f t="shared" si="528"/>
        <v>0.87655901133786995</v>
      </c>
      <c r="AX409">
        <f t="shared" si="550"/>
        <v>1.3886230566893427</v>
      </c>
      <c r="AY409">
        <f t="shared" si="551"/>
        <v>0.14356632653061099</v>
      </c>
      <c r="AZ409">
        <f t="shared" si="552"/>
        <v>4.19879097737868</v>
      </c>
    </row>
    <row r="410" spans="1:52" x14ac:dyDescent="0.2">
      <c r="A410">
        <v>1996.8333333333333</v>
      </c>
      <c r="B410" s="3">
        <v>9.7209999999999983</v>
      </c>
      <c r="C410" s="3">
        <f>(B406-4*B407+2*B408+12*B409+19*B410+16*B411-4*B412)/42</f>
        <v>9.7645476190476188</v>
      </c>
      <c r="D410" s="3">
        <f t="shared" ref="D410:E410" si="569">(31*B406-46*B407-55*B408-24*B409+19*B410+46*B411+29*B412)/252</f>
        <v>-0.20707539682539769</v>
      </c>
      <c r="E410" s="3">
        <f t="shared" si="569"/>
        <v>-0.19111744142101328</v>
      </c>
      <c r="F410" s="3"/>
      <c r="G410">
        <v>1996.7938356164384</v>
      </c>
      <c r="H410" s="3">
        <v>9.6210000000000004</v>
      </c>
      <c r="I410" s="3">
        <f>(H406-4*H407+2*H408+12*H409+19*H410+16*H411-4*H412)/42</f>
        <v>9.6618095238095254</v>
      </c>
      <c r="J410" s="3">
        <f>(31*I406-46*I407-55*I408-24*I409+19*I410+46*I411+29*I412)/252</f>
        <v>-0.1757091836734691</v>
      </c>
      <c r="K410" s="3"/>
      <c r="L410">
        <v>1996.7938356164384</v>
      </c>
      <c r="M410" s="3">
        <v>9.5109999999999992</v>
      </c>
      <c r="N410" s="3">
        <f>(M406-4*M407+2*M408+12*M409+19*M410+16*M411-4*M412)/42</f>
        <v>9.5383333333333322</v>
      </c>
      <c r="O410" s="3">
        <f>(31*N406-46*N407-55*N408-24*N409+19*N410+46*N411+29*N412)/252</f>
        <v>-6.8607898715040638E-2</v>
      </c>
      <c r="P410" s="3"/>
      <c r="Q410">
        <v>1996.7938356164384</v>
      </c>
      <c r="R410" s="3">
        <v>9.6579999999999995</v>
      </c>
      <c r="S410" s="3">
        <f>(R406-4*R407+2*R408+12*R409+19*R410+16*R411-4*R412)/42</f>
        <v>9.681738095238094</v>
      </c>
      <c r="T410" s="3">
        <f>(31*S406-46*S407-55*S408-24*S409+19*S410+46*S411+29*S412)/252</f>
        <v>0.114337490551776</v>
      </c>
      <c r="V410">
        <v>1996.7938356164384</v>
      </c>
      <c r="W410">
        <v>10.79</v>
      </c>
      <c r="X410" s="3">
        <f>(W406-4*W407+2*W408+12*W409+19*W410+16*W411-4*W412)/42</f>
        <v>10.798595238095238</v>
      </c>
      <c r="Y410" s="3">
        <f>(31*X406-46*X407-55*X408-24*X409+19*X410+46*X411+29*X412)/252</f>
        <v>0.42336120559334928</v>
      </c>
      <c r="AA410">
        <v>1996.7916666666667</v>
      </c>
      <c r="AB410">
        <v>12.651</v>
      </c>
      <c r="AC410" s="3">
        <f>(AB406-4*AB407+2*AB408+12*AB409+19*AB410+16*AB411-4*AB412)/42</f>
        <v>12.624452380952382</v>
      </c>
      <c r="AD410" s="3">
        <f t="shared" ref="AD410:AE410" si="570">(31*AB406-46*AB407-55*AB408-24*AB409+19*AB410+46*AB411+29*AB412)/252</f>
        <v>0.24333730158730146</v>
      </c>
      <c r="AE410" s="3">
        <f t="shared" si="570"/>
        <v>0.30677957294028735</v>
      </c>
      <c r="AF410" s="3"/>
      <c r="AG410">
        <v>1996.7916666666667</v>
      </c>
      <c r="AH410">
        <v>14.225</v>
      </c>
      <c r="AI410" s="3">
        <f>(AH406-4*AH407+2*AH408+12*AH409+19*AH410+16*AH411-4*AH412)/42</f>
        <v>14.169523809523806</v>
      </c>
      <c r="AJ410" s="3">
        <f>(31*AI406-46*AI407-55*AI408-24*AI409+19*AI410+46*AI411+29*AI412)/252</f>
        <v>-0.6996036470143624</v>
      </c>
      <c r="AM410" s="3">
        <v>14.926</v>
      </c>
      <c r="AN410" s="3">
        <f>(AM406-4*AM407+2*AM408+12*AM409+19*AM410+16*AM411-4*AM412)/42</f>
        <v>14.709619047619046</v>
      </c>
      <c r="AO410" s="3">
        <f>(31*AN406-46*AN407-55*AN408-24*AN409+19*AN410+46*AN411+29*AN412)/252</f>
        <v>-3.0587569916855641</v>
      </c>
      <c r="AQ410">
        <v>1996.7938356164384</v>
      </c>
      <c r="AR410">
        <f t="shared" si="523"/>
        <v>-0.17429910657596412</v>
      </c>
      <c r="AS410">
        <f t="shared" si="524"/>
        <v>-0.33454588208616798</v>
      </c>
      <c r="AT410">
        <f t="shared" si="525"/>
        <v>-0.39711628571428498</v>
      </c>
      <c r="AU410">
        <f t="shared" si="526"/>
        <v>-0.29284049433106529</v>
      </c>
      <c r="AV410">
        <f t="shared" si="527"/>
        <v>9.3264925170069263E-2</v>
      </c>
      <c r="AW410">
        <f t="shared" si="528"/>
        <v>0.37304789569161129</v>
      </c>
      <c r="AX410">
        <f t="shared" si="550"/>
        <v>-0.2649906303854872</v>
      </c>
      <c r="AY410">
        <f t="shared" si="551"/>
        <v>-3.054577006802722</v>
      </c>
      <c r="AZ410">
        <f t="shared" si="552"/>
        <v>3.3196043992562307</v>
      </c>
    </row>
    <row r="411" spans="1:52" x14ac:dyDescent="0.2">
      <c r="A411">
        <v>1996.9166666666667</v>
      </c>
      <c r="B411" s="3">
        <v>9.7270000000000003</v>
      </c>
      <c r="C411" s="3">
        <f>(4*B406-7*B407-4*B408+6*B409+16*B410+19*B411+8*B412)/42</f>
        <v>9.6381904761904753</v>
      </c>
      <c r="D411" s="3">
        <f t="shared" ref="D411:E411" si="571">(-2*B406+17*B407-10*B408-48*B409-62*B410-17*B411+122*B412)/252</f>
        <v>-2.4444444444444768E-2</v>
      </c>
      <c r="E411" s="3">
        <f t="shared" si="571"/>
        <v>-2.814323507180555E-2</v>
      </c>
      <c r="F411" s="3"/>
      <c r="G411">
        <v>1996.8773972602739</v>
      </c>
      <c r="H411" s="3">
        <v>9.64</v>
      </c>
      <c r="I411" s="3">
        <f>(4*H406-7*H407-4*H408+6*H409+16*H410+19*H411+8*H412)/42</f>
        <v>9.5597380952380959</v>
      </c>
      <c r="J411" s="3">
        <f>(-2*I406+17*I407-10*I408-48*I409-62*I410-17*I411+122*I412)/252</f>
        <v>3.5524376417222971E-3</v>
      </c>
      <c r="K411" s="3"/>
      <c r="L411">
        <v>1996.8773972602739</v>
      </c>
      <c r="M411" s="3">
        <v>9.61</v>
      </c>
      <c r="N411" s="3">
        <f>(4*M406-7*M407-4*M408+6*M409+16*M410+19*M411+8*M412)/42</f>
        <v>9.5466904761904754</v>
      </c>
      <c r="O411" s="3">
        <f>(-2*N406+17*N407-10*N408-48*N409-62*N410-17*N411+122*N412)/252</f>
        <v>0.1104700491307648</v>
      </c>
      <c r="P411" s="3"/>
      <c r="Q411">
        <v>1996.8773972602739</v>
      </c>
      <c r="R411" s="3">
        <v>9.9</v>
      </c>
      <c r="S411" s="3">
        <f>(4*R406-7*R407-4*R408+6*R409+16*R410+19*R411+8*R412)/42</f>
        <v>9.8454523809523806</v>
      </c>
      <c r="T411" s="3">
        <f>(-2*S406+17*S407-10*S408-48*S409-62*S410-17*S411+122*S412)/252</f>
        <v>0.22406169690098357</v>
      </c>
      <c r="V411">
        <v>1996.8773972602739</v>
      </c>
      <c r="W411">
        <v>11.087000000000002</v>
      </c>
      <c r="X411" s="3">
        <f>(4*W406-7*W407-4*W408+6*W409+16*W410+19*W411+8*W412)/42</f>
        <v>11.087666666666669</v>
      </c>
      <c r="Y411" s="3">
        <f>(-2*X406+17*X407-10*X408-48*X409-62*X410-17*X411+122*X412)/252</f>
        <v>0.15020729402872365</v>
      </c>
      <c r="AA411">
        <v>1996.875</v>
      </c>
      <c r="AB411">
        <v>12.383000000000001</v>
      </c>
      <c r="AC411" s="3">
        <f>(4*AB406-7*AB407-4*AB408+6*AB409+16*AB410+19*AB411+8*AB412)/42</f>
        <v>12.463738095238098</v>
      </c>
      <c r="AD411" s="3">
        <f t="shared" ref="AD411:AE411" si="572">(-2*AB406+17*AB407-10*AB408-48*AB409-62*AB410-17*AB411+122*AB412)/252</f>
        <v>-0.59604365079365074</v>
      </c>
      <c r="AE411" s="3">
        <f t="shared" si="572"/>
        <v>-0.60339446334089297</v>
      </c>
      <c r="AF411" s="3"/>
      <c r="AG411">
        <v>1996.875</v>
      </c>
      <c r="AH411">
        <v>12.555999999999999</v>
      </c>
      <c r="AI411" s="3">
        <f>(4*AH406-7*AH407-4*AH408+6*AH409+16*AH410+19*AH411+8*AH412)/42</f>
        <v>12.710523809523812</v>
      </c>
      <c r="AJ411" s="3">
        <f>(-2*AI406+17*AI407-10*AI408-48*AI409-62*AI410-17*AI411+122*AI412)/252</f>
        <v>-2.128494520030233</v>
      </c>
      <c r="AM411" s="3">
        <v>10.333000000000002</v>
      </c>
      <c r="AN411" s="3">
        <f>(4*AM406-7*AM407-4*AM408+6*AM409+16*AM410+19*AM411+8*AM412)/42</f>
        <v>10.887976190476191</v>
      </c>
      <c r="AO411" s="3">
        <f>(-2*AN406+17*AN407-10*AN408-48*AN409-62*AN410-17*AN411+122*AN412)/252</f>
        <v>-4.3504194066515485</v>
      </c>
      <c r="AQ411">
        <v>1996.8773972602739</v>
      </c>
      <c r="AR411">
        <f t="shared" si="523"/>
        <v>-2.5666630385486663E-2</v>
      </c>
      <c r="AS411">
        <f t="shared" si="524"/>
        <v>-2.2426807256235925E-2</v>
      </c>
      <c r="AT411">
        <f t="shared" si="525"/>
        <v>7.8321877551021588E-2</v>
      </c>
      <c r="AU411">
        <f t="shared" si="526"/>
        <v>0.2826661451247186</v>
      </c>
      <c r="AV411">
        <f t="shared" si="527"/>
        <v>0.41965519727891459</v>
      </c>
      <c r="AW411">
        <f t="shared" si="528"/>
        <v>-0.13064055328797983</v>
      </c>
      <c r="AX411">
        <f t="shared" si="550"/>
        <v>-2.0718275555555525</v>
      </c>
      <c r="AY411">
        <f t="shared" si="551"/>
        <v>-6.039410054421765</v>
      </c>
      <c r="AZ411">
        <f t="shared" si="552"/>
        <v>3.2606667497868429</v>
      </c>
    </row>
    <row r="412" spans="1:52" x14ac:dyDescent="0.2">
      <c r="A412">
        <v>1997</v>
      </c>
      <c r="B412" s="3">
        <v>9.7259999999999991</v>
      </c>
      <c r="C412" s="3">
        <f>(-2*B406+4*B407+B408-4*B409-4*B410+8*B411+39*B412)/42</f>
        <v>9.758047619047618</v>
      </c>
      <c r="D412" s="3">
        <f t="shared" ref="D412:E412" si="573">(-77*B406+122*B407+77*B408-72*B409-185*B410-122*B411+257*B412)/252</f>
        <v>0.285353174603175</v>
      </c>
      <c r="E412" s="3">
        <f t="shared" si="573"/>
        <v>0.25071589191232069</v>
      </c>
      <c r="F412" s="3"/>
      <c r="G412">
        <v>1996.9609589041097</v>
      </c>
      <c r="H412" s="3">
        <v>9.69</v>
      </c>
      <c r="I412" s="3">
        <f>(-2*H406+4*H407+H408-4*H409-4*H410+8*H411+39*H412)/42</f>
        <v>9.7186190476190468</v>
      </c>
      <c r="J412" s="3">
        <f>(-77*I406+122*I407+77*I408-72*I409-185*I410-122*I411+257*I412)/252</f>
        <v>0.30115929705214922</v>
      </c>
      <c r="K412" s="3"/>
      <c r="L412">
        <v>1996.9609589041097</v>
      </c>
      <c r="M412" s="3">
        <v>9.7769999999999992</v>
      </c>
      <c r="N412" s="3">
        <f>(-2*M406+4*M407+M408-4*M409-4*M410+8*M411+39*M412)/42</f>
        <v>9.8000000000000007</v>
      </c>
      <c r="O412" s="3">
        <f>(-77*N406+122*N407+77*N408-72*N409-185*N410-122*N411+257*N412)/252</f>
        <v>0.38678212396069878</v>
      </c>
      <c r="P412" s="3"/>
      <c r="Q412">
        <v>1996.9609589041097</v>
      </c>
      <c r="R412" s="3">
        <v>10.129</v>
      </c>
      <c r="S412" s="3">
        <f>(-2*R406+4*R407+R408-4*R409-4*R410+8*R411+39*R412)/42</f>
        <v>10.149071428571428</v>
      </c>
      <c r="T412" s="3">
        <f>(-77*S406+122*S407+77*S408-72*S409-185*S410-122*S411+257*S412)/252</f>
        <v>0.37695653817082525</v>
      </c>
      <c r="V412">
        <v>1996.9609589041097</v>
      </c>
      <c r="W412">
        <v>11.068000000000003</v>
      </c>
      <c r="X412" s="3">
        <f>(-2*W406+4*W407+W408-4*W409-4*W410+8*W411+39*W412)/42</f>
        <v>11.065904761904765</v>
      </c>
      <c r="Y412" s="3">
        <f>(-77*X406+122*X407+77*X408-72*X409-185*X410-122*X411+257*X412)/252</f>
        <v>-0.24376010959939423</v>
      </c>
      <c r="AA412">
        <v>1996.9583333333333</v>
      </c>
      <c r="AB412">
        <v>11.402999999999999</v>
      </c>
      <c r="AC412" s="3">
        <f>(-2*AB406+4*AB407+AB408-4*AB409-4*AB410+8*AB411+39*AB412)/42</f>
        <v>11.369809523809522</v>
      </c>
      <c r="AD412" s="3">
        <f t="shared" ref="AD412:AE412" si="574">(-77*AB406+122*AB407+77*AB408-72*AB409-185*AB410-122*AB411+257*AB412)/252</f>
        <v>-1.6230912698412725</v>
      </c>
      <c r="AE412" s="3">
        <f t="shared" si="574"/>
        <v>-1.7675843726379474</v>
      </c>
      <c r="AF412" s="3"/>
      <c r="AG412">
        <v>1996.9583333333333</v>
      </c>
      <c r="AH412">
        <v>9.9960000000000022</v>
      </c>
      <c r="AI412" s="3">
        <f>(-2*AH406+4*AH407+AH408-4*AH409-4*AH410+8*AH411+39*AH412)/42</f>
        <v>9.9351190476190503</v>
      </c>
      <c r="AJ412" s="3">
        <f>(-77*AI406+122*AI407+77*AI408-72*AI409-185*AI410-122*AI411+257*AI412)/252</f>
        <v>-3.7251988851095943</v>
      </c>
      <c r="AM412" s="3">
        <v>6.4870000000000001</v>
      </c>
      <c r="AN412" s="3">
        <f>(-2*AM406+4*AM407+AM408-4*AM409-4*AM410+8*AM411+39*AM412)/42</f>
        <v>6.2763333333333335</v>
      </c>
      <c r="AO412" s="3">
        <f>(-77*AN406+122*AN407+77*AN408-72*AN409-185*AN410-122*AN411+257*AN412)/252</f>
        <v>-5.2401810279667398</v>
      </c>
      <c r="AQ412">
        <v>1996.9609589041097</v>
      </c>
      <c r="AR412">
        <f t="shared" si="523"/>
        <v>0.22865289342403647</v>
      </c>
      <c r="AS412">
        <f t="shared" si="524"/>
        <v>0.50331017233559661</v>
      </c>
      <c r="AT412">
        <f t="shared" si="525"/>
        <v>0.8560554693877539</v>
      </c>
      <c r="AU412">
        <f t="shared" si="526"/>
        <v>1.1998398321995467</v>
      </c>
      <c r="AV412">
        <f t="shared" si="527"/>
        <v>0.97753061224489912</v>
      </c>
      <c r="AW412">
        <f t="shared" si="528"/>
        <v>-0.63450633560090897</v>
      </c>
      <c r="AX412">
        <f t="shared" si="550"/>
        <v>-4.0318877188208591</v>
      </c>
      <c r="AY412">
        <f t="shared" si="551"/>
        <v>-8.8109328163265257</v>
      </c>
      <c r="AZ412">
        <f t="shared" si="552"/>
        <v>4.5833658826847907</v>
      </c>
    </row>
    <row r="413" spans="1:52" x14ac:dyDescent="0.2">
      <c r="AP413" s="3"/>
    </row>
    <row r="414" spans="1:52" x14ac:dyDescent="0.2">
      <c r="AP414" s="3"/>
    </row>
    <row r="415" spans="1:52" x14ac:dyDescent="0.2">
      <c r="AP415" s="3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3</vt:i4>
      </vt:variant>
    </vt:vector>
  </HeadingPairs>
  <TitlesOfParts>
    <vt:vector size="1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Chart4</vt:lpstr>
      <vt:lpstr>Chart5</vt:lpstr>
      <vt:lpstr>Chart2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Baker</dc:creator>
  <cp:lastModifiedBy>Peter Boulay</cp:lastModifiedBy>
  <cp:lastPrinted>1999-02-24T14:47:04Z</cp:lastPrinted>
  <dcterms:created xsi:type="dcterms:W3CDTF">1999-02-23T14:15:51Z</dcterms:created>
  <dcterms:modified xsi:type="dcterms:W3CDTF">2016-01-04T16:18:01Z</dcterms:modified>
</cp:coreProperties>
</file>